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5"/>
  </bookViews>
  <sheets>
    <sheet name="20 счет" sheetId="1" r:id="rId1"/>
    <sheet name="внебюджет" sheetId="2" r:id="rId2"/>
    <sheet name="21 счет" sheetId="3" r:id="rId3"/>
    <sheet name="2012" sheetId="4" r:id="rId4"/>
    <sheet name="2012(1)" sheetId="5" r:id="rId5"/>
    <sheet name="2012(2)" sheetId="6" r:id="rId6"/>
  </sheets>
  <definedNames>
    <definedName name="_xlnm.Print_Area" localSheetId="0">'20 счет'!$A$1:$FH$160</definedName>
  </definedNames>
  <calcPr fullCalcOnLoad="1"/>
</workbook>
</file>

<file path=xl/sharedStrings.xml><?xml version="1.0" encoding="utf-8"?>
<sst xmlns="http://schemas.openxmlformats.org/spreadsheetml/2006/main" count="2328" uniqueCount="272">
  <si>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</si>
  <si>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</si>
  <si>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</si>
  <si>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</si>
  <si>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</si>
  <si>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</si>
  <si>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</si>
  <si>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</si>
  <si>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</si>
  <si>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</si>
  <si>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</si>
  <si>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</si>
  <si>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</si>
  <si>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</si>
  <si>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</si>
  <si>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</si>
  <si>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</si>
  <si>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</si>
  <si>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</si>
  <si>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</si>
  <si>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</si>
  <si>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</si>
  <si>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</si>
  <si>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</si>
  <si>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</si>
  <si>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</si>
  <si>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</si>
  <si>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</si>
  <si>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</si>
  <si>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</si>
  <si>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</si>
  <si>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</si>
  <si>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</si>
  <si>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</si>
  <si>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</si>
  <si>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</si>
  <si>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</si>
  <si>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</si>
  <si>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</si>
  <si>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</si>
  <si>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</si>
  <si>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</si>
  <si>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</si>
  <si>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</si>
  <si>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</si>
  <si>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</si>
  <si>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</si>
  <si>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</si>
  <si>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</si>
  <si>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</si>
  <si>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</si>
  <si>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</si>
  <si>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</si>
  <si>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</si>
  <si>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</si>
  <si>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</si>
  <si>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</si>
  <si>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</si>
  <si>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</si>
  <si>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</si>
  <si>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</si>
  <si>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</si>
  <si>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</si>
  <si>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</si>
  <si>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</si>
  <si>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</si>
  <si>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</si>
  <si>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</si>
  <si>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</si>
  <si>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</si>
  <si>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</si>
  <si>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</si>
  <si>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</si>
  <si>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</si>
  <si>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</si>
  <si>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</si>
  <si>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</si>
  <si>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</si>
  <si>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</si>
  <si>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</si>
  <si>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</si>
  <si>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</si>
  <si>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</si>
  <si>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</si>
  <si>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</si>
  <si>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</si>
  <si>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</si>
  <si>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</si>
  <si>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</si>
  <si>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</si>
  <si>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</si>
  <si>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</si>
  <si>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</si>
  <si>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</si>
  <si>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</si>
  <si>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</si>
  <si>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</si>
  <si>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</si>
  <si>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</si>
  <si>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</si>
  <si>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</si>
  <si>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</si>
  <si>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</si>
  <si>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</si>
  <si>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</si>
  <si>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</si>
  <si>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</si>
  <si>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</si>
  <si>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</si>
  <si>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</si>
  <si>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</si>
  <si>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</si>
  <si>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</si>
  <si>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</si>
  <si>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</si>
  <si>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</si>
  <si>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</si>
  <si>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</si>
  <si>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</si>
  <si>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</si>
  <si>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</si>
  <si>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</si>
  <si>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</si>
  <si>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</si>
  <si>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</si>
  <si>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</si>
  <si>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</si>
  <si>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</si>
  <si>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</si>
  <si>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</si>
  <si>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</si>
  <si>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</si>
  <si>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</si>
  <si>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</si>
  <si>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</si>
  <si>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</si>
  <si>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</si>
  <si>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</si>
  <si>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</si>
  <si>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</si>
  <si>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</si>
  <si>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</si>
  <si>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</si>
  <si>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</si>
  <si>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</si>
  <si>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</si>
  <si>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</si>
  <si>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</si>
  <si>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</si>
  <si>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</si>
  <si>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</si>
  <si>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</si>
  <si>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</si>
  <si>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</si>
  <si>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</si>
  <si>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</si>
  <si>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</si>
  <si>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</si>
  <si>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</si>
  <si>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</si>
  <si>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</si>
  <si>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</si>
  <si>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</si>
  <si>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</si>
  <si>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</si>
  <si>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</si>
  <si>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</si>
  <si>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</si>
  <si>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</si>
  <si>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</si>
  <si>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</si>
  <si>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</si>
  <si>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</si>
  <si>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</si>
  <si>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</si>
  <si>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</si>
  <si>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</si>
  <si>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</si>
  <si>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</si>
  <si>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</si>
  <si>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</si>
  <si>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</si>
  <si>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</si>
  <si>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</si>
  <si>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</si>
  <si>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</si>
  <si>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</si>
  <si>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</si>
  <si>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</si>
  <si>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</si>
  <si>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</si>
  <si>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</si>
  <si>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</si>
  <si>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</si>
  <si>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</si>
  <si>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</si>
  <si>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</si>
  <si>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</si>
  <si>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</si>
  <si>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</si>
  <si>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</si>
  <si>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</si>
  <si>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</si>
  <si>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</si>
  <si>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</si>
  <si>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</si>
  <si>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</si>
  <si>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</si>
  <si>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</si>
  <si>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</si>
  <si>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</si>
  <si>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</si>
  <si>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</si>
  <si>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</si>
  <si>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</si>
  <si>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</si>
  <si>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</si>
  <si>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</si>
  <si>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</si>
  <si>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</si>
  <si>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</si>
  <si>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</si>
  <si>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</si>
  <si>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</si>
  <si>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</si>
  <si>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</si>
  <si>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</si>
  <si>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</si>
  <si>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</si>
  <si>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</si>
  <si>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</si>
  <si>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</si>
  <si>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</si>
  <si>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</si>
  <si>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</si>
  <si>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</si>
  <si>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</si>
  <si>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</si>
  <si>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</si>
  <si>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</si>
  <si>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</si>
  <si>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</si>
  <si>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</si>
  <si>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</si>
  <si>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</si>
  <si>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</si>
  <si>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</si>
  <si>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</si>
  <si>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</si>
  <si>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</si>
  <si>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</si>
  <si>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</si>
  <si>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</si>
  <si>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</si>
  <si>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МБОУ "Усть-Силайская основная общеобразовательная школа"</t>
  </si>
  <si>
    <t>Р.И. Аганина</t>
  </si>
  <si>
    <t>Л.Н. Вавилина</t>
  </si>
  <si>
    <t>8 (34293) 91634</t>
  </si>
  <si>
    <t>Администрация Кочевского муниципального района</t>
  </si>
  <si>
    <t>72185927</t>
  </si>
  <si>
    <t>Платные услуги</t>
  </si>
  <si>
    <t>Субсидии бюджетным учреждениям на иные цели</t>
  </si>
  <si>
    <t>Субсидии бюджетным учреждениям на финансовое обеспечение государственного задания</t>
  </si>
  <si>
    <t>материальных запасов (летний отдых)</t>
  </si>
  <si>
    <t>материальных запасов (управление образов.)</t>
  </si>
  <si>
    <t>13</t>
  </si>
  <si>
    <t>апреля</t>
  </si>
  <si>
    <t>02.04.2013г.</t>
  </si>
  <si>
    <t>02</t>
  </si>
  <si>
    <t>января</t>
  </si>
  <si>
    <t>23.01.2013г.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</si>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</sst>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view="pageBreakPreview" zoomScaleSheetLayoutView="100" zoomScalePageLayoutView="0" workbookViewId="0" topLeftCell="A115">
      <selection activeCell="A115" sqref="A1:IV16384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266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267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262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f>BK18+BK36+BK41</f>
        <v>10984603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f>BY18+BY36+BY41</f>
        <v>2407443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</f>
        <v>2407443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8577160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>
        <f>BK21</f>
        <v>0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>
        <f>BY21</f>
        <v>0</v>
      </c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>
        <f>ED21</f>
        <v>0</v>
      </c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f>ES21</f>
        <v>0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f>BY21+CN21+DD21+DQ21</f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f>BK21-ED21</f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>
        <f>BK37+BK39</f>
        <v>10984603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>
        <f>BY37+BY39</f>
        <v>2407443</v>
      </c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>
        <f>ED37+ED39</f>
        <v>2407443</v>
      </c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>
        <f>ES37+ES39</f>
        <v>8577160</v>
      </c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>
        <v>10984603</v>
      </c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>
        <v>2407443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>
        <f>BY37+CN37+DD37+DQ37</f>
        <v>2407443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>
        <f>BK37-ED37</f>
        <v>8577160</v>
      </c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>
        <v>0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>
        <v>0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f>BY39+CN39+DD39+DQ39</f>
        <v>0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f>BK39-ED39</f>
        <v>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88">
        <v>0</v>
      </c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v>0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0"/>
      <c r="CN41" s="88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90"/>
      <c r="DD41" s="88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90"/>
      <c r="DQ41" s="88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>
        <f>BY41+CN41+DD41+DQ41</f>
        <v>0</v>
      </c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90"/>
      <c r="ES41" s="88">
        <f>BK41-BY41</f>
        <v>0</v>
      </c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91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f>BK48+BK54+BK79+BK83+BK84</f>
        <v>10984603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f>BY48+BY54+BY79+BY83+BY84</f>
        <v>1000310.2400000001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9">
        <f>DD48+DD54+DD83+DD84</f>
        <v>1407132.76</v>
      </c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1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ED48+ED54+ED83+ED84</f>
        <v>2407443.0000000005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>
        <f>ES48+ES54+ES79+ES83+ES84</f>
        <v>8577160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>
        <f>BK50+BK52+BK53</f>
        <v>9646452</v>
      </c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>
        <f>BY50+BY52+BY53</f>
        <v>712602.16</v>
      </c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55">
        <f>DD50+DD52+DD53</f>
        <v>1311020.84</v>
      </c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65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>
        <f>ED50+ED52+ED53</f>
        <v>2023623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>
        <f>ES50+ES52+ES53</f>
        <v>7622829</v>
      </c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58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66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>
        <v>7357740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161878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1260369.22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BY50+DD50</f>
        <v>1422247.22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BK50-ED50</f>
        <v>5935492.78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>
        <v>70000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4700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f>BY52+DD52</f>
        <v>4700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f>BK52-ED52</f>
        <v>65300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>
        <v>2218712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550724.16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45951.62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BY53+DD53</f>
        <v>596675.78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BK53-ED53</f>
        <v>1622036.22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>
        <f>BK55+BK57+BK58+BK59+BK60+BK61</f>
        <v>740000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>
        <f>BY55+BY57+BY58+BY59+BY60+BY61</f>
        <v>151323.71000000002</v>
      </c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51">
        <f>DD55+DD57+DD58+DD59+DD60+DD61</f>
        <v>10624.18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3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>
        <f>ED55+ED57+ED58+ED60+ED61</f>
        <v>161947.89</v>
      </c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>
        <f>ES55+ES57+ES58+ES59+ES60+ES61</f>
        <v>578052.11</v>
      </c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>
        <v>130000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19043.69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0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BY55+DD55</f>
        <v>19043.69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BK55-ED55</f>
        <v>110956.31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>
        <v>30000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4822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0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BY57+DD57</f>
        <v>4822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BK57-ED57</f>
        <v>25178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>
        <v>180000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46376.36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f>BY58+DD58</f>
        <v>46376.36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f>BK58-ED58</f>
        <v>133623.64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>
        <v>200000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8450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2250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f>BY60+DD60</f>
        <v>10700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f>BK60-ED60</f>
        <v>189300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>
        <v>200000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72631.66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8374.18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BY61+DD61</f>
        <v>81005.84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BK61-ED61</f>
        <v>118994.16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>
        <f>BK80+BK82</f>
        <v>0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>
        <f>BY80+BY82</f>
        <v>0</v>
      </c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33">
        <f>BY79+CN79+DD79+DQ79</f>
        <v>0</v>
      </c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51">
        <f>BK79-ED79</f>
        <v>0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>
        <v>0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>
        <v>0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>
        <f>BY80+CN80+DD80+DQ80</f>
        <v>0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>
        <f>BK80-ED80</f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>
        <v>0</v>
      </c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>
        <f>BY82+CN82+DD82+DQ82</f>
        <v>0</v>
      </c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>
        <f>BK82-ED82</f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>
        <v>100000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>
        <v>33361.97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51">
        <v>0</v>
      </c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3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>
        <f>BY83+CN83+DD83+DQ83</f>
        <v>33361.97</v>
      </c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>
        <f>BK83-ED83</f>
        <v>66638.03</v>
      </c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</f>
        <v>498151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</f>
        <v>103022.4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DD85+DD89</f>
        <v>85487.74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ED85+ED87+ED88+ED89</f>
        <v>188510.14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>
        <f>ES85+ES87+ES88+ES89</f>
        <v>309640.86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>
        <v>157511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>
        <v>55152.4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9000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>
        <f>BY85+CN85+DD85+DQ85</f>
        <v>64152.4</v>
      </c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>
        <f>BK85-ED85</f>
        <v>93358.6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169</v>
      </c>
      <c r="AY89" s="42"/>
      <c r="AZ89" s="42"/>
      <c r="BA89" s="42"/>
      <c r="BB89" s="42"/>
      <c r="BC89" s="43"/>
      <c r="BD89" s="45" t="s">
        <v>170</v>
      </c>
      <c r="BE89" s="42"/>
      <c r="BF89" s="42"/>
      <c r="BG89" s="42"/>
      <c r="BH89" s="42"/>
      <c r="BI89" s="42"/>
      <c r="BJ89" s="43"/>
      <c r="BK89" s="22">
        <v>340640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47870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76487.74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124357.74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>
        <f>BK89-ED89</f>
        <v>216282.26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">
      <c r="A90" s="46" t="s">
        <v>171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172</v>
      </c>
      <c r="AY90" s="48"/>
      <c r="AZ90" s="48"/>
      <c r="BA90" s="48"/>
      <c r="BB90" s="48"/>
      <c r="BC90" s="49"/>
      <c r="BD90" s="50" t="s">
        <v>173</v>
      </c>
      <c r="BE90" s="48"/>
      <c r="BF90" s="48"/>
      <c r="BG90" s="48"/>
      <c r="BH90" s="48"/>
      <c r="BI90" s="48"/>
      <c r="BJ90" s="49"/>
      <c r="BK90" s="33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/>
      <c r="BY90" s="33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5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33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1.25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175</v>
      </c>
      <c r="AY91" s="39"/>
      <c r="AZ91" s="39"/>
      <c r="BA91" s="39"/>
      <c r="BB91" s="39"/>
      <c r="BC91" s="40"/>
      <c r="BD91" s="44" t="s">
        <v>176</v>
      </c>
      <c r="BE91" s="39"/>
      <c r="BF91" s="39"/>
      <c r="BG91" s="39"/>
      <c r="BH91" s="39"/>
      <c r="BI91" s="39"/>
      <c r="BJ91" s="40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1.25">
      <c r="A92" s="27" t="s">
        <v>174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22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1.25">
      <c r="A93" s="27" t="s">
        <v>177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178</v>
      </c>
      <c r="AY93" s="42"/>
      <c r="AZ93" s="42"/>
      <c r="BA93" s="42"/>
      <c r="BB93" s="42"/>
      <c r="BC93" s="43"/>
      <c r="BD93" s="45" t="s">
        <v>179</v>
      </c>
      <c r="BE93" s="42"/>
      <c r="BF93" s="42"/>
      <c r="BG93" s="42"/>
      <c r="BH93" s="42"/>
      <c r="BI93" s="42"/>
      <c r="BJ93" s="43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123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5"/>
      <c r="BY94" s="123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5"/>
      <c r="CN94" s="123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5"/>
      <c r="DD94" s="123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5"/>
      <c r="DQ94" s="123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5"/>
      <c r="ED94" s="123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5"/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9"/>
    </row>
    <row r="95" ht="9.75" customHeight="1" thickBot="1"/>
    <row r="96" spans="1:164" ht="17.25" customHeight="1">
      <c r="A96" s="132" t="s">
        <v>252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4" t="s">
        <v>183</v>
      </c>
      <c r="AY96" s="135"/>
      <c r="AZ96" s="135"/>
      <c r="BA96" s="135"/>
      <c r="BB96" s="135"/>
      <c r="BC96" s="136"/>
      <c r="BD96" s="137" t="s">
        <v>59</v>
      </c>
      <c r="BE96" s="135"/>
      <c r="BF96" s="135"/>
      <c r="BG96" s="135"/>
      <c r="BH96" s="135"/>
      <c r="BI96" s="135"/>
      <c r="BJ96" s="136"/>
      <c r="BK96" s="126">
        <f>BK17-BK47</f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BY17-BY47</f>
        <v>1407132.7599999998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6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f>DD17-DD47</f>
        <v>-1407132.76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BY96+DD96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6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8"/>
    </row>
    <row r="97" spans="1:164" ht="3" customHeight="1" thickBo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1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3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5"/>
      <c r="BY97" s="123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5"/>
      <c r="CN97" s="123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5"/>
      <c r="DD97" s="123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5"/>
      <c r="DQ97" s="123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5"/>
      <c r="ED97" s="123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5"/>
      <c r="ES97" s="123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9"/>
    </row>
    <row r="98" spans="30:164" ht="12">
      <c r="AD98" s="93" t="s">
        <v>185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87"/>
      <c r="AX100" s="98" t="s">
        <v>1</v>
      </c>
      <c r="AY100" s="99"/>
      <c r="AZ100" s="99"/>
      <c r="BA100" s="99"/>
      <c r="BB100" s="99"/>
      <c r="BC100" s="100"/>
      <c r="BD100" s="98" t="s">
        <v>2</v>
      </c>
      <c r="BE100" s="99"/>
      <c r="BF100" s="99"/>
      <c r="BG100" s="99"/>
      <c r="BH100" s="99"/>
      <c r="BI100" s="99"/>
      <c r="BJ100" s="100"/>
      <c r="BK100" s="98" t="s">
        <v>3</v>
      </c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100"/>
      <c r="BY100" s="104" t="s">
        <v>9</v>
      </c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6"/>
      <c r="ES100" s="98" t="s">
        <v>10</v>
      </c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</row>
    <row r="101" spans="1:164" ht="24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01"/>
      <c r="AY101" s="102"/>
      <c r="AZ101" s="102"/>
      <c r="BA101" s="102"/>
      <c r="BB101" s="102"/>
      <c r="BC101" s="103"/>
      <c r="BD101" s="101"/>
      <c r="BE101" s="102"/>
      <c r="BF101" s="102"/>
      <c r="BG101" s="102"/>
      <c r="BH101" s="102"/>
      <c r="BI101" s="102"/>
      <c r="BJ101" s="103"/>
      <c r="BK101" s="101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3"/>
      <c r="BY101" s="82" t="s">
        <v>4</v>
      </c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4"/>
      <c r="CN101" s="82" t="s">
        <v>5</v>
      </c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 t="s">
        <v>6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 t="s">
        <v>7</v>
      </c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2" t="s">
        <v>8</v>
      </c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101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</row>
    <row r="102" spans="1:164" ht="12" thickBo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67">
        <v>2</v>
      </c>
      <c r="AY102" s="68"/>
      <c r="AZ102" s="68"/>
      <c r="BA102" s="68"/>
      <c r="BB102" s="68"/>
      <c r="BC102" s="87"/>
      <c r="BD102" s="67">
        <v>3</v>
      </c>
      <c r="BE102" s="68"/>
      <c r="BF102" s="68"/>
      <c r="BG102" s="68"/>
      <c r="BH102" s="68"/>
      <c r="BI102" s="68"/>
      <c r="BJ102" s="87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87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7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87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87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87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87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6">
        <v>0</v>
      </c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  <c r="BY103" s="76">
        <f>BY121+BY124</f>
        <v>-1407132.76</v>
      </c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8"/>
      <c r="CN103" s="76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8"/>
      <c r="DD103" s="76">
        <f>DD121+DD124</f>
        <v>1407132.76</v>
      </c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76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8"/>
      <c r="ED103" s="76">
        <f>BY103+DD103</f>
        <v>0</v>
      </c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8"/>
      <c r="ES103" s="76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117"/>
    </row>
    <row r="104" spans="1:164" ht="11.25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38" t="s">
        <v>176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9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19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22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4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1.25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189</v>
      </c>
      <c r="AY106" s="39"/>
      <c r="AZ106" s="39"/>
      <c r="BA106" s="39"/>
      <c r="BB106" s="39"/>
      <c r="BC106" s="40"/>
      <c r="BD106" s="44" t="s">
        <v>110</v>
      </c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1" t="s">
        <v>190</v>
      </c>
      <c r="AY108" s="42"/>
      <c r="AZ108" s="42"/>
      <c r="BA108" s="42"/>
      <c r="BB108" s="42"/>
      <c r="BC108" s="43"/>
      <c r="BD108" s="45" t="s">
        <v>110</v>
      </c>
      <c r="BE108" s="42"/>
      <c r="BF108" s="42"/>
      <c r="BG108" s="42"/>
      <c r="BH108" s="42"/>
      <c r="BI108" s="42"/>
      <c r="BJ108" s="43"/>
      <c r="BK108" s="22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1.25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 t="s">
        <v>193</v>
      </c>
      <c r="AY109" s="42"/>
      <c r="AZ109" s="42"/>
      <c r="BA109" s="42"/>
      <c r="BB109" s="42"/>
      <c r="BC109" s="43"/>
      <c r="BD109" s="45" t="s">
        <v>194</v>
      </c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196</v>
      </c>
      <c r="AY110" s="42"/>
      <c r="AZ110" s="42"/>
      <c r="BA110" s="42"/>
      <c r="BB110" s="42"/>
      <c r="BC110" s="43"/>
      <c r="BD110" s="45" t="s">
        <v>197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199</v>
      </c>
      <c r="AY111" s="42"/>
      <c r="AZ111" s="42"/>
      <c r="BA111" s="42"/>
      <c r="BB111" s="42"/>
      <c r="BC111" s="43"/>
      <c r="BD111" s="45" t="s">
        <v>200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202</v>
      </c>
      <c r="AY112" s="42"/>
      <c r="AZ112" s="42"/>
      <c r="BA112" s="42"/>
      <c r="BB112" s="42"/>
      <c r="BC112" s="43"/>
      <c r="BD112" s="45" t="s">
        <v>203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205</v>
      </c>
      <c r="AY113" s="42"/>
      <c r="AZ113" s="42"/>
      <c r="BA113" s="42"/>
      <c r="BB113" s="42"/>
      <c r="BC113" s="43"/>
      <c r="BD113" s="45" t="s">
        <v>206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208</v>
      </c>
      <c r="AY114" s="42"/>
      <c r="AZ114" s="42"/>
      <c r="BA114" s="42"/>
      <c r="BB114" s="42"/>
      <c r="BC114" s="43"/>
      <c r="BD114" s="45" t="s">
        <v>209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">
      <c r="A115" s="46" t="s">
        <v>210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33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5"/>
      <c r="BY115" s="33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1.25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211</v>
      </c>
      <c r="AY116" s="39"/>
      <c r="AZ116" s="39"/>
      <c r="BA116" s="39"/>
      <c r="BB116" s="39"/>
      <c r="BC116" s="40"/>
      <c r="BD116" s="44" t="s">
        <v>110</v>
      </c>
      <c r="BE116" s="39"/>
      <c r="BF116" s="39"/>
      <c r="BG116" s="39"/>
      <c r="BH116" s="39"/>
      <c r="BI116" s="39"/>
      <c r="BJ116" s="40"/>
      <c r="BK116" s="19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19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1.25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22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1.25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1" t="s">
        <v>253</v>
      </c>
      <c r="AY118" s="42"/>
      <c r="AZ118" s="42"/>
      <c r="BA118" s="42"/>
      <c r="BB118" s="42"/>
      <c r="BC118" s="43"/>
      <c r="BD118" s="45" t="s">
        <v>110</v>
      </c>
      <c r="BE118" s="42"/>
      <c r="BF118" s="42"/>
      <c r="BG118" s="42"/>
      <c r="BH118" s="42"/>
      <c r="BI118" s="42"/>
      <c r="BJ118" s="43"/>
      <c r="BK118" s="22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 t="s">
        <v>212</v>
      </c>
      <c r="AY119" s="42"/>
      <c r="AZ119" s="42"/>
      <c r="BA119" s="42"/>
      <c r="BB119" s="42"/>
      <c r="BC119" s="43"/>
      <c r="BD119" s="45" t="s">
        <v>213</v>
      </c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214</v>
      </c>
      <c r="AY120" s="42"/>
      <c r="AZ120" s="42"/>
      <c r="BA120" s="42"/>
      <c r="BB120" s="42"/>
      <c r="BC120" s="43"/>
      <c r="BD120" s="45" t="s">
        <v>215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">
      <c r="A121" s="46" t="s">
        <v>216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217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33"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>
        <f>BY122+BY123</f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f>DD122+DD123</f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>
        <f>ED122+ED123</f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1.25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206</v>
      </c>
      <c r="AY122" s="42"/>
      <c r="AZ122" s="42"/>
      <c r="BA122" s="42"/>
      <c r="BB122" s="42"/>
      <c r="BC122" s="43"/>
      <c r="BD122" s="45" t="s">
        <v>194</v>
      </c>
      <c r="BE122" s="42"/>
      <c r="BF122" s="42"/>
      <c r="BG122" s="42"/>
      <c r="BH122" s="42"/>
      <c r="BI122" s="42"/>
      <c r="BJ122" s="43"/>
      <c r="BK122" s="22">
        <v>0</v>
      </c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>
        <f>-BY17</f>
        <v>-2407443</v>
      </c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f>DD96</f>
        <v>-1407132.76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>
        <f>BY122+CN122+DD122+DQ122</f>
        <v>-3814575.76</v>
      </c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 t="s">
        <v>59</v>
      </c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1.25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1" t="s">
        <v>213</v>
      </c>
      <c r="AY123" s="42"/>
      <c r="AZ123" s="42"/>
      <c r="BA123" s="42"/>
      <c r="BB123" s="42"/>
      <c r="BC123" s="43"/>
      <c r="BD123" s="45" t="s">
        <v>197</v>
      </c>
      <c r="BE123" s="42"/>
      <c r="BF123" s="42"/>
      <c r="BG123" s="42"/>
      <c r="BH123" s="42"/>
      <c r="BI123" s="42"/>
      <c r="BJ123" s="43"/>
      <c r="BK123" s="22">
        <v>0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>
        <f>ED47</f>
        <v>2407443.0000000005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f>DD47</f>
        <v>1407132.76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22">
        <f>BY123+CN123+DD123+DQ123</f>
        <v>3814575.7600000007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59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6"/>
    </row>
    <row r="124" spans="1:164" ht="24" customHeight="1">
      <c r="A124" s="46" t="s">
        <v>221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220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>
        <f>BY125+BY127</f>
        <v>-1407132.76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f>DD125+DD127</f>
        <v>1407132.76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141">
        <f>BY124+CN124+DD124+DQ124</f>
        <v>0</v>
      </c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1.25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222</v>
      </c>
      <c r="AY125" s="39"/>
      <c r="AZ125" s="39"/>
      <c r="BA125" s="39"/>
      <c r="BB125" s="39"/>
      <c r="BC125" s="40"/>
      <c r="BD125" s="44" t="s">
        <v>194</v>
      </c>
      <c r="BE125" s="39"/>
      <c r="BF125" s="39"/>
      <c r="BG125" s="39"/>
      <c r="BH125" s="39"/>
      <c r="BI125" s="39"/>
      <c r="BJ125" s="40"/>
      <c r="BK125" s="19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>
        <v>0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f>DD47</f>
        <v>1407132.76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f>BY125+CN125+DD125+DQ125</f>
        <v>1407132.76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1.25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22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4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1" t="s">
        <v>225</v>
      </c>
      <c r="AY127" s="42"/>
      <c r="AZ127" s="42"/>
      <c r="BA127" s="42"/>
      <c r="BB127" s="42"/>
      <c r="BC127" s="43"/>
      <c r="BD127" s="45" t="s">
        <v>197</v>
      </c>
      <c r="BE127" s="42"/>
      <c r="BF127" s="42"/>
      <c r="BG127" s="42"/>
      <c r="BH127" s="42"/>
      <c r="BI127" s="42"/>
      <c r="BJ127" s="43"/>
      <c r="BK127" s="22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4"/>
      <c r="BY127" s="22">
        <f>DD96</f>
        <v>-1407132.76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v>0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f>BY127+CN127+DD127+DQ127</f>
        <v>-1407132.76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87"/>
      <c r="AX130" s="98" t="s">
        <v>1</v>
      </c>
      <c r="AY130" s="99"/>
      <c r="AZ130" s="99"/>
      <c r="BA130" s="99"/>
      <c r="BB130" s="99"/>
      <c r="BC130" s="100"/>
      <c r="BD130" s="98" t="s">
        <v>2</v>
      </c>
      <c r="BE130" s="99"/>
      <c r="BF130" s="99"/>
      <c r="BG130" s="99"/>
      <c r="BH130" s="99"/>
      <c r="BI130" s="99"/>
      <c r="BJ130" s="100"/>
      <c r="BK130" s="98" t="s">
        <v>3</v>
      </c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00"/>
      <c r="BY130" s="104" t="s">
        <v>9</v>
      </c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6"/>
      <c r="ES130" s="98" t="s">
        <v>10</v>
      </c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</row>
    <row r="131" spans="1:164" ht="24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7"/>
      <c r="AX131" s="101"/>
      <c r="AY131" s="102"/>
      <c r="AZ131" s="102"/>
      <c r="BA131" s="102"/>
      <c r="BB131" s="102"/>
      <c r="BC131" s="103"/>
      <c r="BD131" s="101"/>
      <c r="BE131" s="102"/>
      <c r="BF131" s="102"/>
      <c r="BG131" s="102"/>
      <c r="BH131" s="102"/>
      <c r="BI131" s="102"/>
      <c r="BJ131" s="103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3"/>
      <c r="BY131" s="82" t="s">
        <v>4</v>
      </c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4"/>
      <c r="CN131" s="82" t="s">
        <v>5</v>
      </c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4"/>
      <c r="DD131" s="82" t="s">
        <v>6</v>
      </c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4"/>
      <c r="DQ131" s="82" t="s">
        <v>7</v>
      </c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4"/>
      <c r="ED131" s="82" t="s">
        <v>8</v>
      </c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4"/>
      <c r="ES131" s="101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</row>
    <row r="132" spans="1:164" ht="12" thickBot="1">
      <c r="A132" s="85">
        <v>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67">
        <v>2</v>
      </c>
      <c r="AY132" s="68"/>
      <c r="AZ132" s="68"/>
      <c r="BA132" s="68"/>
      <c r="BB132" s="68"/>
      <c r="BC132" s="87"/>
      <c r="BD132" s="67">
        <v>3</v>
      </c>
      <c r="BE132" s="68"/>
      <c r="BF132" s="68"/>
      <c r="BG132" s="68"/>
      <c r="BH132" s="68"/>
      <c r="BI132" s="68"/>
      <c r="BJ132" s="87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87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7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87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87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87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87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46" t="s">
        <v>227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8"/>
      <c r="BY133" s="76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8"/>
      <c r="CN133" s="76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8"/>
      <c r="DD133" s="76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8"/>
      <c r="DQ133" s="76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8"/>
      <c r="ED133" s="76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8"/>
      <c r="ES133" s="76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117"/>
    </row>
    <row r="134" spans="1:164" ht="11.25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228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9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>
      <c r="A135" s="27" t="s">
        <v>229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22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4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>
      <c r="A136" s="27" t="s">
        <v>231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230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22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>
      <c r="A137" s="46" t="s">
        <v>232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233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1.25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234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9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>
      <c r="A139" s="27" t="s">
        <v>236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22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4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235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32"/>
      <c r="BY140" s="14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238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M143" s="144" t="s">
        <v>255</v>
      </c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5" t="s">
        <v>240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M144" s="145" t="s">
        <v>241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CN144" s="1" t="s">
        <v>242</v>
      </c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</row>
    <row r="145" spans="115:158" ht="11.25">
      <c r="DK145" s="145" t="s">
        <v>240</v>
      </c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3"/>
      <c r="EC145" s="145" t="s">
        <v>241</v>
      </c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</row>
    <row r="146" spans="1:66" ht="11.25">
      <c r="A146" s="1" t="s">
        <v>243</v>
      </c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M146" s="144" t="s">
        <v>256</v>
      </c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8:164" ht="11.25">
      <c r="R147" s="145" t="s">
        <v>240</v>
      </c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M147" s="145" t="s">
        <v>241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98:164" ht="11.25">
      <c r="CT151" s="145" t="s">
        <v>245</v>
      </c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</row>
    <row r="152" ht="11.25">
      <c r="BM152" s="1" t="s">
        <v>238</v>
      </c>
    </row>
    <row r="153" spans="65:164" ht="11.25">
      <c r="BM153" s="1" t="s">
        <v>246</v>
      </c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</row>
    <row r="154" spans="87:164" ht="11.25">
      <c r="CI154" s="145" t="s">
        <v>248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L154" s="145" t="s">
        <v>240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G154" s="145" t="s">
        <v>241</v>
      </c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</row>
    <row r="156" spans="1:119" ht="11.25">
      <c r="A156" s="1" t="s">
        <v>247</v>
      </c>
      <c r="N156" s="23" t="s">
        <v>243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J156" s="144" t="s">
        <v>256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N156" s="110" t="s">
        <v>257</v>
      </c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</row>
    <row r="157" spans="14:119" ht="11.25">
      <c r="N157" s="145" t="s">
        <v>248</v>
      </c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P157" s="145" t="s">
        <v>240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J157" s="145" t="s">
        <v>241</v>
      </c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N157" s="145" t="s">
        <v>249</v>
      </c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</row>
    <row r="159" spans="1:164" ht="11.25">
      <c r="A159" s="111" t="s">
        <v>250</v>
      </c>
      <c r="B159" s="111"/>
      <c r="C159" s="110" t="s">
        <v>268</v>
      </c>
      <c r="D159" s="110"/>
      <c r="E159" s="110"/>
      <c r="F159" s="1" t="s">
        <v>250</v>
      </c>
      <c r="I159" s="110" t="s">
        <v>266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1">
        <v>20</v>
      </c>
      <c r="Z159" s="111"/>
      <c r="AA159" s="111"/>
      <c r="AB159" s="111"/>
      <c r="AC159" s="112" t="s">
        <v>265</v>
      </c>
      <c r="AD159" s="112"/>
      <c r="AE159" s="11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2:EC132"/>
    <mergeCell ref="ED132:ER132"/>
    <mergeCell ref="DQ134:E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3:EC123"/>
    <mergeCell ref="ED123:ER123"/>
    <mergeCell ref="DQ125:EC126"/>
    <mergeCell ref="ED125:ER126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K104:BX105"/>
    <mergeCell ref="BY104:CM105"/>
    <mergeCell ref="CN104:DC105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CN102:DC102"/>
    <mergeCell ref="DD102:DP102"/>
    <mergeCell ref="DQ102:EC102"/>
    <mergeCell ref="A102:AW102"/>
    <mergeCell ref="AX102:BC102"/>
    <mergeCell ref="BD102:BJ102"/>
    <mergeCell ref="BK102:BX102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DQ101:EC101"/>
    <mergeCell ref="ED101:ER101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BY93:CM93"/>
    <mergeCell ref="CN93:DC93"/>
    <mergeCell ref="DD93:DP93"/>
    <mergeCell ref="DQ93:EC93"/>
    <mergeCell ref="A93:AW93"/>
    <mergeCell ref="AX93:BC93"/>
    <mergeCell ref="BD93:BJ93"/>
    <mergeCell ref="BK93:BX93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89:EC89"/>
    <mergeCell ref="ED89:ER89"/>
    <mergeCell ref="DQ91:EC92"/>
    <mergeCell ref="ED91:ER92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78:EC78"/>
    <mergeCell ref="ED78:ER78"/>
    <mergeCell ref="DQ80:EC81"/>
    <mergeCell ref="ED80:ER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41:CM41"/>
    <mergeCell ref="CN41:DC41"/>
    <mergeCell ref="DD41:DP41"/>
    <mergeCell ref="DQ41:EC41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160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266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267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f>BK18+BK36+BK41+BK21</f>
        <v>350000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f>BY18+BY36+BY41</f>
        <v>0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>
        <f>DD18+DD36+DD41+DD21</f>
        <v>66061.95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ED18+ED36+ED41+ED21</f>
        <v>66061.95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350000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>
        <v>66061.95</v>
      </c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v>66061.95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14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32"/>
      <c r="BY41" s="14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32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32"/>
      <c r="DD41" s="14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32"/>
      <c r="DQ41" s="14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32"/>
      <c r="ED41" s="14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2"/>
      <c r="ES41" s="14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v>350000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v>66061.95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62">
        <v>0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75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BY47+CN47+DD47+DQ47</f>
        <v>66061.95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19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1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4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33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5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33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51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33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5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</f>
        <v>350000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</f>
        <v>66061.95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DD89</f>
        <v>0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ED89</f>
        <v>66061.95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169</v>
      </c>
      <c r="AY89" s="42"/>
      <c r="AZ89" s="42"/>
      <c r="BA89" s="42"/>
      <c r="BB89" s="42"/>
      <c r="BC89" s="43"/>
      <c r="BD89" s="45" t="s">
        <v>170</v>
      </c>
      <c r="BE89" s="42"/>
      <c r="BF89" s="42"/>
      <c r="BG89" s="42"/>
      <c r="BH89" s="42"/>
      <c r="BI89" s="42"/>
      <c r="BJ89" s="43"/>
      <c r="BK89" s="22">
        <v>350000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66061.95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0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66061.95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">
      <c r="A90" s="46" t="s">
        <v>171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172</v>
      </c>
      <c r="AY90" s="48"/>
      <c r="AZ90" s="48"/>
      <c r="BA90" s="48"/>
      <c r="BB90" s="48"/>
      <c r="BC90" s="49"/>
      <c r="BD90" s="50" t="s">
        <v>173</v>
      </c>
      <c r="BE90" s="48"/>
      <c r="BF90" s="48"/>
      <c r="BG90" s="48"/>
      <c r="BH90" s="48"/>
      <c r="BI90" s="48"/>
      <c r="BJ90" s="49"/>
      <c r="BK90" s="33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/>
      <c r="BY90" s="33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5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33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1.25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175</v>
      </c>
      <c r="AY91" s="39"/>
      <c r="AZ91" s="39"/>
      <c r="BA91" s="39"/>
      <c r="BB91" s="39"/>
      <c r="BC91" s="40"/>
      <c r="BD91" s="44" t="s">
        <v>176</v>
      </c>
      <c r="BE91" s="39"/>
      <c r="BF91" s="39"/>
      <c r="BG91" s="39"/>
      <c r="BH91" s="39"/>
      <c r="BI91" s="39"/>
      <c r="BJ91" s="40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1.25">
      <c r="A92" s="27" t="s">
        <v>174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22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1.25">
      <c r="A93" s="27" t="s">
        <v>177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178</v>
      </c>
      <c r="AY93" s="42"/>
      <c r="AZ93" s="42"/>
      <c r="BA93" s="42"/>
      <c r="BB93" s="42"/>
      <c r="BC93" s="43"/>
      <c r="BD93" s="45" t="s">
        <v>179</v>
      </c>
      <c r="BE93" s="42"/>
      <c r="BF93" s="42"/>
      <c r="BG93" s="42"/>
      <c r="BH93" s="42"/>
      <c r="BI93" s="42"/>
      <c r="BJ93" s="43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123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5"/>
      <c r="BY94" s="123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5"/>
      <c r="CN94" s="123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5"/>
      <c r="DD94" s="123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5"/>
      <c r="DQ94" s="123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5"/>
      <c r="ED94" s="123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5"/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9"/>
    </row>
    <row r="95" ht="9.75" customHeight="1" thickBot="1"/>
    <row r="96" spans="1:164" ht="17.25" customHeight="1">
      <c r="A96" s="132" t="s">
        <v>252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4" t="s">
        <v>183</v>
      </c>
      <c r="AY96" s="135"/>
      <c r="AZ96" s="135"/>
      <c r="BA96" s="135"/>
      <c r="BB96" s="135"/>
      <c r="BC96" s="136"/>
      <c r="BD96" s="137" t="s">
        <v>59</v>
      </c>
      <c r="BE96" s="135"/>
      <c r="BF96" s="135"/>
      <c r="BG96" s="135"/>
      <c r="BH96" s="135"/>
      <c r="BI96" s="135"/>
      <c r="BJ96" s="136"/>
      <c r="BK96" s="126">
        <f>BK17-BK47</f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BY17-BY47</f>
        <v>-66061.95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6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f>DD17-DD47</f>
        <v>66061.95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BY96+CN96+DD96+DQ96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6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8"/>
    </row>
    <row r="97" spans="1:164" ht="3" customHeight="1" thickBo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1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3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5"/>
      <c r="BY97" s="123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5"/>
      <c r="CN97" s="123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5"/>
      <c r="DD97" s="123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5"/>
      <c r="DQ97" s="123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5"/>
      <c r="ED97" s="123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5"/>
      <c r="ES97" s="123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9"/>
    </row>
    <row r="98" spans="30:164" ht="12">
      <c r="AD98" s="93" t="s">
        <v>185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87"/>
      <c r="AX100" s="98" t="s">
        <v>1</v>
      </c>
      <c r="AY100" s="99"/>
      <c r="AZ100" s="99"/>
      <c r="BA100" s="99"/>
      <c r="BB100" s="99"/>
      <c r="BC100" s="100"/>
      <c r="BD100" s="98" t="s">
        <v>2</v>
      </c>
      <c r="BE100" s="99"/>
      <c r="BF100" s="99"/>
      <c r="BG100" s="99"/>
      <c r="BH100" s="99"/>
      <c r="BI100" s="99"/>
      <c r="BJ100" s="100"/>
      <c r="BK100" s="98" t="s">
        <v>3</v>
      </c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100"/>
      <c r="BY100" s="104" t="s">
        <v>9</v>
      </c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6"/>
      <c r="ES100" s="98" t="s">
        <v>10</v>
      </c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</row>
    <row r="101" spans="1:164" ht="24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01"/>
      <c r="AY101" s="102"/>
      <c r="AZ101" s="102"/>
      <c r="BA101" s="102"/>
      <c r="BB101" s="102"/>
      <c r="BC101" s="103"/>
      <c r="BD101" s="101"/>
      <c r="BE101" s="102"/>
      <c r="BF101" s="102"/>
      <c r="BG101" s="102"/>
      <c r="BH101" s="102"/>
      <c r="BI101" s="102"/>
      <c r="BJ101" s="103"/>
      <c r="BK101" s="101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3"/>
      <c r="BY101" s="82" t="s">
        <v>4</v>
      </c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4"/>
      <c r="CN101" s="82" t="s">
        <v>5</v>
      </c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 t="s">
        <v>6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 t="s">
        <v>7</v>
      </c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2" t="s">
        <v>8</v>
      </c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101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</row>
    <row r="102" spans="1:164" ht="12" thickBo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67">
        <v>2</v>
      </c>
      <c r="AY102" s="68"/>
      <c r="AZ102" s="68"/>
      <c r="BA102" s="68"/>
      <c r="BB102" s="68"/>
      <c r="BC102" s="87"/>
      <c r="BD102" s="67">
        <v>3</v>
      </c>
      <c r="BE102" s="68"/>
      <c r="BF102" s="68"/>
      <c r="BG102" s="68"/>
      <c r="BH102" s="68"/>
      <c r="BI102" s="68"/>
      <c r="BJ102" s="87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87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7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87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87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87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87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6">
        <v>0</v>
      </c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  <c r="BY103" s="76">
        <f>BY121+BY124</f>
        <v>66061.95</v>
      </c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8"/>
      <c r="CN103" s="76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8"/>
      <c r="DD103" s="76">
        <f>DD121+DD124</f>
        <v>-66061.95</v>
      </c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76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8"/>
      <c r="ED103" s="76">
        <f>BY103+CN103+DD103+DQ103</f>
        <v>0</v>
      </c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8"/>
      <c r="ES103" s="76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117"/>
    </row>
    <row r="104" spans="1:164" ht="11.25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38" t="s">
        <v>176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9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19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22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4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1.25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189</v>
      </c>
      <c r="AY106" s="39"/>
      <c r="AZ106" s="39"/>
      <c r="BA106" s="39"/>
      <c r="BB106" s="39"/>
      <c r="BC106" s="40"/>
      <c r="BD106" s="44" t="s">
        <v>110</v>
      </c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1" t="s">
        <v>190</v>
      </c>
      <c r="AY108" s="42"/>
      <c r="AZ108" s="42"/>
      <c r="BA108" s="42"/>
      <c r="BB108" s="42"/>
      <c r="BC108" s="43"/>
      <c r="BD108" s="45" t="s">
        <v>110</v>
      </c>
      <c r="BE108" s="42"/>
      <c r="BF108" s="42"/>
      <c r="BG108" s="42"/>
      <c r="BH108" s="42"/>
      <c r="BI108" s="42"/>
      <c r="BJ108" s="43"/>
      <c r="BK108" s="22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1.25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 t="s">
        <v>193</v>
      </c>
      <c r="AY109" s="42"/>
      <c r="AZ109" s="42"/>
      <c r="BA109" s="42"/>
      <c r="BB109" s="42"/>
      <c r="BC109" s="43"/>
      <c r="BD109" s="45" t="s">
        <v>194</v>
      </c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196</v>
      </c>
      <c r="AY110" s="42"/>
      <c r="AZ110" s="42"/>
      <c r="BA110" s="42"/>
      <c r="BB110" s="42"/>
      <c r="BC110" s="43"/>
      <c r="BD110" s="45" t="s">
        <v>197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199</v>
      </c>
      <c r="AY111" s="42"/>
      <c r="AZ111" s="42"/>
      <c r="BA111" s="42"/>
      <c r="BB111" s="42"/>
      <c r="BC111" s="43"/>
      <c r="BD111" s="45" t="s">
        <v>200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202</v>
      </c>
      <c r="AY112" s="42"/>
      <c r="AZ112" s="42"/>
      <c r="BA112" s="42"/>
      <c r="BB112" s="42"/>
      <c r="BC112" s="43"/>
      <c r="BD112" s="45" t="s">
        <v>203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205</v>
      </c>
      <c r="AY113" s="42"/>
      <c r="AZ113" s="42"/>
      <c r="BA113" s="42"/>
      <c r="BB113" s="42"/>
      <c r="BC113" s="43"/>
      <c r="BD113" s="45" t="s">
        <v>206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208</v>
      </c>
      <c r="AY114" s="42"/>
      <c r="AZ114" s="42"/>
      <c r="BA114" s="42"/>
      <c r="BB114" s="42"/>
      <c r="BC114" s="43"/>
      <c r="BD114" s="45" t="s">
        <v>209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">
      <c r="A115" s="46" t="s">
        <v>210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33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5"/>
      <c r="BY115" s="33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1.25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211</v>
      </c>
      <c r="AY116" s="39"/>
      <c r="AZ116" s="39"/>
      <c r="BA116" s="39"/>
      <c r="BB116" s="39"/>
      <c r="BC116" s="40"/>
      <c r="BD116" s="44" t="s">
        <v>110</v>
      </c>
      <c r="BE116" s="39"/>
      <c r="BF116" s="39"/>
      <c r="BG116" s="39"/>
      <c r="BH116" s="39"/>
      <c r="BI116" s="39"/>
      <c r="BJ116" s="40"/>
      <c r="BK116" s="19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19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1.25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22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1.25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1" t="s">
        <v>253</v>
      </c>
      <c r="AY118" s="42"/>
      <c r="AZ118" s="42"/>
      <c r="BA118" s="42"/>
      <c r="BB118" s="42"/>
      <c r="BC118" s="43"/>
      <c r="BD118" s="45" t="s">
        <v>110</v>
      </c>
      <c r="BE118" s="42"/>
      <c r="BF118" s="42"/>
      <c r="BG118" s="42"/>
      <c r="BH118" s="42"/>
      <c r="BI118" s="42"/>
      <c r="BJ118" s="43"/>
      <c r="BK118" s="22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 t="s">
        <v>212</v>
      </c>
      <c r="AY119" s="42"/>
      <c r="AZ119" s="42"/>
      <c r="BA119" s="42"/>
      <c r="BB119" s="42"/>
      <c r="BC119" s="43"/>
      <c r="BD119" s="45" t="s">
        <v>213</v>
      </c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214</v>
      </c>
      <c r="AY120" s="42"/>
      <c r="AZ120" s="42"/>
      <c r="BA120" s="42"/>
      <c r="BB120" s="42"/>
      <c r="BC120" s="43"/>
      <c r="BD120" s="45" t="s">
        <v>215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">
      <c r="A121" s="46" t="s">
        <v>216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217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33"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>
        <f>BY122+BY123</f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f>DD122+DD123</f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>
        <f>ED122+ED123</f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1.25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206</v>
      </c>
      <c r="AY122" s="42"/>
      <c r="AZ122" s="42"/>
      <c r="BA122" s="42"/>
      <c r="BB122" s="42"/>
      <c r="BC122" s="43"/>
      <c r="BD122" s="45" t="s">
        <v>194</v>
      </c>
      <c r="BE122" s="42"/>
      <c r="BF122" s="42"/>
      <c r="BG122" s="42"/>
      <c r="BH122" s="42"/>
      <c r="BI122" s="42"/>
      <c r="BJ122" s="43"/>
      <c r="BK122" s="22">
        <v>0</v>
      </c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>
        <f>-DD17</f>
        <v>-66061.95</v>
      </c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f>-DD17+(-DD47)</f>
        <v>-66061.95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>
        <f>BY122+CN122+DD122+DQ122</f>
        <v>-132123.9</v>
      </c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 t="s">
        <v>59</v>
      </c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1.25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1" t="s">
        <v>213</v>
      </c>
      <c r="AY123" s="42"/>
      <c r="AZ123" s="42"/>
      <c r="BA123" s="42"/>
      <c r="BB123" s="42"/>
      <c r="BC123" s="43"/>
      <c r="BD123" s="45" t="s">
        <v>197</v>
      </c>
      <c r="BE123" s="42"/>
      <c r="BF123" s="42"/>
      <c r="BG123" s="42"/>
      <c r="BH123" s="42"/>
      <c r="BI123" s="42"/>
      <c r="BJ123" s="43"/>
      <c r="BK123" s="22">
        <v>0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>
        <f>ED47</f>
        <v>66061.95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f>DD17+DD47</f>
        <v>66061.95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22">
        <f>BY123+CN123+DD123+DQ123</f>
        <v>132123.9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59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6"/>
    </row>
    <row r="124" spans="1:164" ht="24" customHeight="1">
      <c r="A124" s="46" t="s">
        <v>221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220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>
        <f>BY125+BY127</f>
        <v>66061.95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f>DD125+DD127</f>
        <v>-66061.95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33">
        <f>BY124+CN124+DD124+DQ124</f>
        <v>0</v>
      </c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1.25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222</v>
      </c>
      <c r="AY125" s="39"/>
      <c r="AZ125" s="39"/>
      <c r="BA125" s="39"/>
      <c r="BB125" s="39"/>
      <c r="BC125" s="40"/>
      <c r="BD125" s="44" t="s">
        <v>194</v>
      </c>
      <c r="BE125" s="39"/>
      <c r="BF125" s="39"/>
      <c r="BG125" s="39"/>
      <c r="BH125" s="39"/>
      <c r="BI125" s="39"/>
      <c r="BJ125" s="40"/>
      <c r="BK125" s="19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>
        <f>DD17</f>
        <v>66061.95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f>DD47</f>
        <v>0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f>BY125+CN125+DD125+DQ125</f>
        <v>66061.95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1.25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22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4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1" t="s">
        <v>225</v>
      </c>
      <c r="AY127" s="42"/>
      <c r="AZ127" s="42"/>
      <c r="BA127" s="42"/>
      <c r="BB127" s="42"/>
      <c r="BC127" s="43"/>
      <c r="BD127" s="45" t="s">
        <v>197</v>
      </c>
      <c r="BE127" s="42"/>
      <c r="BF127" s="42"/>
      <c r="BG127" s="42"/>
      <c r="BH127" s="42"/>
      <c r="BI127" s="42"/>
      <c r="BJ127" s="43"/>
      <c r="BK127" s="22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4"/>
      <c r="BY127" s="22">
        <f>-DD47</f>
        <v>0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f>-DD17</f>
        <v>-66061.95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f>BY127+CN127+DD127+DQ127</f>
        <v>-66061.95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87"/>
      <c r="AX130" s="98" t="s">
        <v>1</v>
      </c>
      <c r="AY130" s="99"/>
      <c r="AZ130" s="99"/>
      <c r="BA130" s="99"/>
      <c r="BB130" s="99"/>
      <c r="BC130" s="100"/>
      <c r="BD130" s="98" t="s">
        <v>2</v>
      </c>
      <c r="BE130" s="99"/>
      <c r="BF130" s="99"/>
      <c r="BG130" s="99"/>
      <c r="BH130" s="99"/>
      <c r="BI130" s="99"/>
      <c r="BJ130" s="100"/>
      <c r="BK130" s="98" t="s">
        <v>3</v>
      </c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00"/>
      <c r="BY130" s="104" t="s">
        <v>9</v>
      </c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6"/>
      <c r="ES130" s="98" t="s">
        <v>10</v>
      </c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</row>
    <row r="131" spans="1:164" ht="24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7"/>
      <c r="AX131" s="101"/>
      <c r="AY131" s="102"/>
      <c r="AZ131" s="102"/>
      <c r="BA131" s="102"/>
      <c r="BB131" s="102"/>
      <c r="BC131" s="103"/>
      <c r="BD131" s="101"/>
      <c r="BE131" s="102"/>
      <c r="BF131" s="102"/>
      <c r="BG131" s="102"/>
      <c r="BH131" s="102"/>
      <c r="BI131" s="102"/>
      <c r="BJ131" s="103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3"/>
      <c r="BY131" s="82" t="s">
        <v>4</v>
      </c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4"/>
      <c r="CN131" s="82" t="s">
        <v>5</v>
      </c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4"/>
      <c r="DD131" s="82" t="s">
        <v>6</v>
      </c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4"/>
      <c r="DQ131" s="82" t="s">
        <v>7</v>
      </c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4"/>
      <c r="ED131" s="82" t="s">
        <v>8</v>
      </c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4"/>
      <c r="ES131" s="101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</row>
    <row r="132" spans="1:164" ht="12" thickBot="1">
      <c r="A132" s="85">
        <v>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67">
        <v>2</v>
      </c>
      <c r="AY132" s="68"/>
      <c r="AZ132" s="68"/>
      <c r="BA132" s="68"/>
      <c r="BB132" s="68"/>
      <c r="BC132" s="87"/>
      <c r="BD132" s="67">
        <v>3</v>
      </c>
      <c r="BE132" s="68"/>
      <c r="BF132" s="68"/>
      <c r="BG132" s="68"/>
      <c r="BH132" s="68"/>
      <c r="BI132" s="68"/>
      <c r="BJ132" s="87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87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7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87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87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87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87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46" t="s">
        <v>227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8"/>
      <c r="BY133" s="76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8"/>
      <c r="CN133" s="76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8"/>
      <c r="DD133" s="76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8"/>
      <c r="DQ133" s="76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8"/>
      <c r="ED133" s="76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8"/>
      <c r="ES133" s="76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117"/>
    </row>
    <row r="134" spans="1:164" ht="11.25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228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9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>
      <c r="A135" s="27" t="s">
        <v>229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22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4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>
      <c r="A136" s="27" t="s">
        <v>231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230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22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>
      <c r="A137" s="46" t="s">
        <v>232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233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1.25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234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9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>
      <c r="A139" s="27" t="s">
        <v>236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22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4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235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32"/>
      <c r="BY140" s="14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238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M143" s="144" t="s">
        <v>255</v>
      </c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5" t="s">
        <v>240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M144" s="145" t="s">
        <v>241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CN144" s="1" t="s">
        <v>242</v>
      </c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</row>
    <row r="145" spans="115:158" ht="11.25">
      <c r="DK145" s="145" t="s">
        <v>240</v>
      </c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3"/>
      <c r="EC145" s="145" t="s">
        <v>241</v>
      </c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</row>
    <row r="146" spans="1:66" ht="11.25">
      <c r="A146" s="1" t="s">
        <v>243</v>
      </c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M146" s="144" t="s">
        <v>256</v>
      </c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8:164" ht="11.25">
      <c r="R147" s="145" t="s">
        <v>240</v>
      </c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M147" s="145" t="s">
        <v>241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98:164" ht="11.25">
      <c r="CT151" s="145" t="s">
        <v>245</v>
      </c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</row>
    <row r="152" ht="11.25">
      <c r="BM152" s="1" t="s">
        <v>238</v>
      </c>
    </row>
    <row r="153" spans="65:164" ht="11.25">
      <c r="BM153" s="1" t="s">
        <v>246</v>
      </c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</row>
    <row r="154" spans="87:164" ht="11.25">
      <c r="CI154" s="145" t="s">
        <v>248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L154" s="145" t="s">
        <v>240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G154" s="145" t="s">
        <v>241</v>
      </c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</row>
    <row r="156" spans="1:119" ht="11.25">
      <c r="A156" s="1" t="s">
        <v>247</v>
      </c>
      <c r="N156" s="23" t="s">
        <v>243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J156" s="144" t="s">
        <v>256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N156" s="110" t="s">
        <v>257</v>
      </c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</row>
    <row r="157" spans="14:119" ht="11.25">
      <c r="N157" s="145" t="s">
        <v>248</v>
      </c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P157" s="145" t="s">
        <v>240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J157" s="145" t="s">
        <v>241</v>
      </c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N157" s="145" t="s">
        <v>249</v>
      </c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</row>
    <row r="159" spans="1:164" ht="11.25">
      <c r="A159" s="111" t="s">
        <v>250</v>
      </c>
      <c r="B159" s="111"/>
      <c r="C159" s="110" t="s">
        <v>268</v>
      </c>
      <c r="D159" s="110"/>
      <c r="E159" s="110"/>
      <c r="F159" s="1" t="s">
        <v>250</v>
      </c>
      <c r="I159" s="110" t="s">
        <v>266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1">
        <v>20</v>
      </c>
      <c r="Z159" s="111"/>
      <c r="AA159" s="111"/>
      <c r="AB159" s="111"/>
      <c r="AC159" s="112" t="s">
        <v>265</v>
      </c>
      <c r="AD159" s="112"/>
      <c r="AE159" s="11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A159:B159"/>
    <mergeCell ref="C159:E159"/>
    <mergeCell ref="I159:X159"/>
    <mergeCell ref="Y159:AB159"/>
    <mergeCell ref="AC159:AE159"/>
    <mergeCell ref="N156:AM156"/>
    <mergeCell ref="AP156:BG156"/>
    <mergeCell ref="BJ156:CK156"/>
    <mergeCell ref="CN156:DO156"/>
    <mergeCell ref="N157:AM157"/>
    <mergeCell ref="AP157:BG157"/>
    <mergeCell ref="BJ157:CK157"/>
    <mergeCell ref="CN157:DO157"/>
    <mergeCell ref="CT150:FH150"/>
    <mergeCell ref="CT151:FH151"/>
    <mergeCell ref="CI153:DH153"/>
    <mergeCell ref="DL153:EC153"/>
    <mergeCell ref="EG153:FH153"/>
    <mergeCell ref="CI154:DH154"/>
    <mergeCell ref="DL154:EC154"/>
    <mergeCell ref="EG154:FH154"/>
    <mergeCell ref="DK145:DY145"/>
    <mergeCell ref="EC145:FB145"/>
    <mergeCell ref="R146:AI146"/>
    <mergeCell ref="AM146:BN146"/>
    <mergeCell ref="R147:AI147"/>
    <mergeCell ref="AM147:BN147"/>
    <mergeCell ref="BY140:CM140"/>
    <mergeCell ref="CN140:DC140"/>
    <mergeCell ref="N144:AI144"/>
    <mergeCell ref="AM144:BN144"/>
    <mergeCell ref="DK144:DY144"/>
    <mergeCell ref="EC144:FB144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CN138:DC139"/>
    <mergeCell ref="DD138:DP139"/>
    <mergeCell ref="DQ138:EC139"/>
    <mergeCell ref="ED138:ER139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162"/>
  <sheetViews>
    <sheetView zoomScalePageLayoutView="0" workbookViewId="0" topLeftCell="A13">
      <selection activeCell="A13" sqref="A1:IV16384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266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267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261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v>1443960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f>BY18+BY36+BY41</f>
        <v>367900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</f>
        <v>367900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1076060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>
        <f>BK21</f>
        <v>0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>
        <f>BY21</f>
        <v>0</v>
      </c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>
        <f>ED21</f>
        <v>0</v>
      </c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f>ES21</f>
        <v>0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f>BY21+CN21+DD21+DQ21</f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f>BK21-ED21</f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>
        <f>BK37+BK39</f>
        <v>1443960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>
        <f>BY37+BY39</f>
        <v>367900</v>
      </c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>
        <f>ED37+ED39</f>
        <v>367900</v>
      </c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>
        <f>ES37+ES39</f>
        <v>1076060</v>
      </c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>
        <v>1443960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>
        <v>367900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f>BY39+CN39+DD39+DQ39</f>
        <v>367900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f>BK39-ED39</f>
        <v>1076060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88">
        <v>0</v>
      </c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v>0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0"/>
      <c r="CN41" s="88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90"/>
      <c r="DD41" s="88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90"/>
      <c r="DQ41" s="88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>
        <f>BY41+CN41+DD41+DQ41</f>
        <v>0</v>
      </c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90"/>
      <c r="ES41" s="88">
        <f>BK41-BY41</f>
        <v>0</v>
      </c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91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f>BK48+BK54+BK79+BK84</f>
        <v>1443960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f>BY48+BY54+BY79+BY83+BY84</f>
        <v>100412.5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9">
        <f>DD48+DD54+DD83+DD84</f>
        <v>59801.9</v>
      </c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1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ED48+ED54+ED83+ED84+ED79</f>
        <v>160214.4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>
        <f>ES48+ES54+ES79+ES83+ES84</f>
        <v>1283745.6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>
        <f>BK50+BK52+BK53</f>
        <v>333960</v>
      </c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>
        <f>BY50+BY52+BY53</f>
        <v>12732</v>
      </c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55">
        <f>DD50+DD52+DD53</f>
        <v>27482.4</v>
      </c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65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>
        <f>ED50+ED52+ED53</f>
        <v>40214.4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>
        <f>ES50+ES52+ES53</f>
        <v>293745.6</v>
      </c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58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66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>
        <v>256470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4107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27482.4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BY50+DD50</f>
        <v>31589.4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BK50-ED50</f>
        <v>224880.6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>
        <v>0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0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f>BY52+DD52</f>
        <v>0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f>BK52-ED52</f>
        <v>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>
        <v>77490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8625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0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BY53+DD53</f>
        <v>8625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BK53-ED53</f>
        <v>68865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>
        <f>BK55+BK57+BK58+BK59+BK60+BK61</f>
        <v>650000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>
        <f>BY55+BY57+BY58+BY59+BY60+BY61</f>
        <v>0</v>
      </c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51">
        <f>DD55+DD57+DD58+DD59+DD60+DD61</f>
        <v>0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3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>
        <f>ED55+ED57+ED58+ED60+ED61</f>
        <v>0</v>
      </c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>
        <f>ES55+ES57+ES58+ES59+ES60+ES61</f>
        <v>650000</v>
      </c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>
        <v>0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0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0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BY55+DD55</f>
        <v>0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>
        <v>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0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0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BY57+DD57</f>
        <v>0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BK57-ED57</f>
        <v>0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>
        <v>0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0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f>BY58+DD58</f>
        <v>0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f>BK58-ED58</f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>
        <v>200000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0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0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f>BY60+DD60</f>
        <v>0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f>BK60-ED60</f>
        <v>200000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>
        <v>450000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0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0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BY61+DD61</f>
        <v>0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BK61-ED61</f>
        <v>450000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>
        <f>BK80+BK82</f>
        <v>0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>
        <f>BY80+BY82</f>
        <v>0</v>
      </c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51">
        <f>BY79+CN79+DD79+DQ79</f>
        <v>0</v>
      </c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3"/>
      <c r="ES79" s="51">
        <f>BK79-ED79</f>
        <v>0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>
        <v>0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>
        <v>0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>
        <f>BY80+CN80+DD80+DQ80</f>
        <v>0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>
        <f>BK80-ED80</f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>
        <v>0</v>
      </c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>
        <f>BY82+CN82+DD82+DQ82</f>
        <v>0</v>
      </c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>
        <f>BK82-ED82</f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>
        <v>0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>
        <v>0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51">
        <v>0</v>
      </c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3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>
        <f>BY83+CN83+DD83+DQ83</f>
        <v>0</v>
      </c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>
        <f>BK83-ED83</f>
        <v>0</v>
      </c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BK85+BK87+BK88+BK89+BK90+BK91</f>
        <v>460000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BY85+BY87+BY88+BY89+BY90+BY91</f>
        <v>87680.5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DD85+DD91+DD89</f>
        <v>32319.5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ED85+ED87+ED88+ED89+ED90+ED91</f>
        <v>120000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>
        <f>BK84-ED84</f>
        <v>340000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>
        <v>0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>
        <v>0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0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>
        <f>BY85+CN85+DD85+DQ85</f>
        <v>0</v>
      </c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>
        <f>BK85-ED85</f>
        <v>0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156</v>
      </c>
      <c r="AY89" s="42"/>
      <c r="AZ89" s="42"/>
      <c r="BA89" s="42"/>
      <c r="BB89" s="42"/>
      <c r="BC89" s="43"/>
      <c r="BD89" s="45" t="s">
        <v>167</v>
      </c>
      <c r="BE89" s="42"/>
      <c r="BF89" s="42"/>
      <c r="BG89" s="42"/>
      <c r="BH89" s="42"/>
      <c r="BI89" s="42"/>
      <c r="BJ89" s="43"/>
      <c r="BK89" s="22">
        <v>0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0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0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0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>
        <f>BK89-ED89</f>
        <v>0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1.25">
      <c r="A90" s="27" t="s">
        <v>264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41" t="s">
        <v>156</v>
      </c>
      <c r="AY90" s="42"/>
      <c r="AZ90" s="42"/>
      <c r="BA90" s="42"/>
      <c r="BB90" s="42"/>
      <c r="BC90" s="43"/>
      <c r="BD90" s="45" t="s">
        <v>167</v>
      </c>
      <c r="BE90" s="42"/>
      <c r="BF90" s="42"/>
      <c r="BG90" s="42"/>
      <c r="BH90" s="42"/>
      <c r="BI90" s="42"/>
      <c r="BJ90" s="43"/>
      <c r="BK90" s="22">
        <v>0</v>
      </c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4"/>
      <c r="BY90" s="22">
        <v>0</v>
      </c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4"/>
      <c r="CN90" s="22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4"/>
      <c r="DD90" s="22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4"/>
      <c r="DQ90" s="22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4"/>
      <c r="ED90" s="22">
        <f>BY90+CN90+DD90+DQ90</f>
        <v>0</v>
      </c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4"/>
      <c r="ES90" s="22">
        <f>BK90-ED90</f>
        <v>0</v>
      </c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6"/>
    </row>
    <row r="91" spans="1:164" ht="11.25">
      <c r="A91" s="27" t="s">
        <v>263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41" t="s">
        <v>169</v>
      </c>
      <c r="AY91" s="42"/>
      <c r="AZ91" s="42"/>
      <c r="BA91" s="42"/>
      <c r="BB91" s="42"/>
      <c r="BC91" s="43"/>
      <c r="BD91" s="45" t="s">
        <v>170</v>
      </c>
      <c r="BE91" s="42"/>
      <c r="BF91" s="42"/>
      <c r="BG91" s="42"/>
      <c r="BH91" s="42"/>
      <c r="BI91" s="42"/>
      <c r="BJ91" s="43"/>
      <c r="BK91" s="22">
        <v>460000</v>
      </c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4"/>
      <c r="BY91" s="22">
        <v>87680.5</v>
      </c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4"/>
      <c r="CN91" s="22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4"/>
      <c r="DD91" s="22">
        <v>32319.5</v>
      </c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4"/>
      <c r="DQ91" s="22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4"/>
      <c r="ED91" s="22">
        <f>BY91+CN91+DD91+DQ91</f>
        <v>120000</v>
      </c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4"/>
      <c r="ES91" s="22">
        <f>BK91-ED91</f>
        <v>340000</v>
      </c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6"/>
    </row>
    <row r="92" spans="1:164" ht="12">
      <c r="A92" s="46" t="s">
        <v>171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7" t="s">
        <v>172</v>
      </c>
      <c r="AY92" s="48"/>
      <c r="AZ92" s="48"/>
      <c r="BA92" s="48"/>
      <c r="BB92" s="48"/>
      <c r="BC92" s="49"/>
      <c r="BD92" s="50" t="s">
        <v>173</v>
      </c>
      <c r="BE92" s="48"/>
      <c r="BF92" s="48"/>
      <c r="BG92" s="48"/>
      <c r="BH92" s="48"/>
      <c r="BI92" s="48"/>
      <c r="BJ92" s="49"/>
      <c r="BK92" s="33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5"/>
      <c r="BY92" s="33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5"/>
      <c r="CN92" s="33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5"/>
      <c r="DD92" s="33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5"/>
      <c r="DQ92" s="33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5"/>
      <c r="ED92" s="33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5"/>
      <c r="ES92" s="33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6"/>
    </row>
    <row r="93" spans="1:164" ht="11.25">
      <c r="A93" s="37" t="s">
        <v>39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8" t="s">
        <v>175</v>
      </c>
      <c r="AY93" s="39"/>
      <c r="AZ93" s="39"/>
      <c r="BA93" s="39"/>
      <c r="BB93" s="39"/>
      <c r="BC93" s="40"/>
      <c r="BD93" s="44" t="s">
        <v>176</v>
      </c>
      <c r="BE93" s="39"/>
      <c r="BF93" s="39"/>
      <c r="BG93" s="39"/>
      <c r="BH93" s="39"/>
      <c r="BI93" s="39"/>
      <c r="BJ93" s="40"/>
      <c r="BK93" s="19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1"/>
      <c r="BY93" s="19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1"/>
      <c r="CN93" s="19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1"/>
      <c r="DD93" s="19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1"/>
      <c r="DQ93" s="19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1"/>
      <c r="ED93" s="19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1"/>
      <c r="ES93" s="19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5"/>
    </row>
    <row r="94" spans="1:164" ht="11.25">
      <c r="A94" s="27" t="s">
        <v>174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41"/>
      <c r="AY94" s="42"/>
      <c r="AZ94" s="42"/>
      <c r="BA94" s="42"/>
      <c r="BB94" s="42"/>
      <c r="BC94" s="43"/>
      <c r="BD94" s="45"/>
      <c r="BE94" s="42"/>
      <c r="BF94" s="42"/>
      <c r="BG94" s="42"/>
      <c r="BH94" s="42"/>
      <c r="BI94" s="42"/>
      <c r="BJ94" s="43"/>
      <c r="BK94" s="22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4"/>
      <c r="BY94" s="22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4"/>
      <c r="CN94" s="22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4"/>
      <c r="DD94" s="22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4"/>
      <c r="DQ94" s="22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4"/>
      <c r="ED94" s="22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4"/>
      <c r="ES94" s="22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6"/>
    </row>
    <row r="95" spans="1:164" ht="11.25">
      <c r="A95" s="27" t="s">
        <v>177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41" t="s">
        <v>178</v>
      </c>
      <c r="AY95" s="42"/>
      <c r="AZ95" s="42"/>
      <c r="BA95" s="42"/>
      <c r="BB95" s="42"/>
      <c r="BC95" s="43"/>
      <c r="BD95" s="45" t="s">
        <v>179</v>
      </c>
      <c r="BE95" s="42"/>
      <c r="BF95" s="42"/>
      <c r="BG95" s="42"/>
      <c r="BH95" s="42"/>
      <c r="BI95" s="42"/>
      <c r="BJ95" s="43"/>
      <c r="BK95" s="22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4"/>
      <c r="BY95" s="22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4"/>
      <c r="CN95" s="22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4"/>
      <c r="DD95" s="22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4"/>
      <c r="DQ95" s="22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4"/>
      <c r="ED95" s="22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4"/>
      <c r="ES95" s="22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6"/>
    </row>
    <row r="96" spans="1:164" ht="12" thickBot="1">
      <c r="A96" s="118" t="s">
        <v>180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9" t="s">
        <v>181</v>
      </c>
      <c r="AY96" s="120"/>
      <c r="AZ96" s="120"/>
      <c r="BA96" s="120"/>
      <c r="BB96" s="120"/>
      <c r="BC96" s="121"/>
      <c r="BD96" s="122" t="s">
        <v>182</v>
      </c>
      <c r="BE96" s="120"/>
      <c r="BF96" s="120"/>
      <c r="BG96" s="120"/>
      <c r="BH96" s="120"/>
      <c r="BI96" s="120"/>
      <c r="BJ96" s="121"/>
      <c r="BK96" s="123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5"/>
      <c r="BY96" s="123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5"/>
      <c r="CN96" s="123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5"/>
      <c r="DD96" s="123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5"/>
      <c r="DQ96" s="123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5"/>
      <c r="ED96" s="123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5"/>
      <c r="ES96" s="123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9"/>
    </row>
    <row r="97" ht="9.75" customHeight="1" thickBot="1"/>
    <row r="98" spans="1:164" ht="17.25" customHeight="1">
      <c r="A98" s="132" t="s">
        <v>252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3"/>
      <c r="AX98" s="134" t="s">
        <v>183</v>
      </c>
      <c r="AY98" s="135"/>
      <c r="AZ98" s="135"/>
      <c r="BA98" s="135"/>
      <c r="BB98" s="135"/>
      <c r="BC98" s="136"/>
      <c r="BD98" s="137" t="s">
        <v>59</v>
      </c>
      <c r="BE98" s="135"/>
      <c r="BF98" s="135"/>
      <c r="BG98" s="135"/>
      <c r="BH98" s="135"/>
      <c r="BI98" s="135"/>
      <c r="BJ98" s="136"/>
      <c r="BK98" s="126">
        <v>0</v>
      </c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8"/>
      <c r="BY98" s="126">
        <f>BY17-BY47</f>
        <v>267487.5</v>
      </c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8"/>
      <c r="CN98" s="126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8"/>
      <c r="DD98" s="126">
        <f>DD17-DD47</f>
        <v>-59801.9</v>
      </c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8"/>
      <c r="DQ98" s="126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8"/>
      <c r="ED98" s="126">
        <f>BY98+DD98</f>
        <v>207685.6</v>
      </c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8"/>
      <c r="ES98" s="126" t="s">
        <v>59</v>
      </c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38"/>
    </row>
    <row r="99" spans="1:164" ht="3" customHeight="1" thickBo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1"/>
      <c r="AX99" s="119"/>
      <c r="AY99" s="120"/>
      <c r="AZ99" s="120"/>
      <c r="BA99" s="120"/>
      <c r="BB99" s="120"/>
      <c r="BC99" s="121"/>
      <c r="BD99" s="122"/>
      <c r="BE99" s="120"/>
      <c r="BF99" s="120"/>
      <c r="BG99" s="120"/>
      <c r="BH99" s="120"/>
      <c r="BI99" s="120"/>
      <c r="BJ99" s="121"/>
      <c r="BK99" s="123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5"/>
      <c r="BY99" s="123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5"/>
      <c r="CN99" s="123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5"/>
      <c r="DD99" s="123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5"/>
      <c r="DQ99" s="123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5"/>
      <c r="ED99" s="123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5"/>
      <c r="ES99" s="123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9"/>
    </row>
    <row r="100" spans="30:164" ht="12">
      <c r="AD100" s="93" t="s">
        <v>185</v>
      </c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FH100" s="2" t="s">
        <v>184</v>
      </c>
    </row>
    <row r="101" ht="3.75" customHeight="1"/>
    <row r="102" spans="1:164" ht="11.25">
      <c r="A102" s="68" t="s">
        <v>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87"/>
      <c r="AX102" s="98" t="s">
        <v>1</v>
      </c>
      <c r="AY102" s="99"/>
      <c r="AZ102" s="99"/>
      <c r="BA102" s="99"/>
      <c r="BB102" s="99"/>
      <c r="BC102" s="100"/>
      <c r="BD102" s="98" t="s">
        <v>2</v>
      </c>
      <c r="BE102" s="99"/>
      <c r="BF102" s="99"/>
      <c r="BG102" s="99"/>
      <c r="BH102" s="99"/>
      <c r="BI102" s="99"/>
      <c r="BJ102" s="100"/>
      <c r="BK102" s="98" t="s">
        <v>3</v>
      </c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100"/>
      <c r="BY102" s="104" t="s">
        <v>9</v>
      </c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6"/>
      <c r="ES102" s="98" t="s">
        <v>10</v>
      </c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</row>
    <row r="103" spans="1:164" ht="24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7"/>
      <c r="AX103" s="101"/>
      <c r="AY103" s="102"/>
      <c r="AZ103" s="102"/>
      <c r="BA103" s="102"/>
      <c r="BB103" s="102"/>
      <c r="BC103" s="103"/>
      <c r="BD103" s="101"/>
      <c r="BE103" s="102"/>
      <c r="BF103" s="102"/>
      <c r="BG103" s="102"/>
      <c r="BH103" s="102"/>
      <c r="BI103" s="102"/>
      <c r="BJ103" s="103"/>
      <c r="BK103" s="101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3"/>
      <c r="BY103" s="82" t="s">
        <v>4</v>
      </c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4"/>
      <c r="CN103" s="82" t="s">
        <v>5</v>
      </c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4"/>
      <c r="DD103" s="82" t="s">
        <v>6</v>
      </c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4"/>
      <c r="DQ103" s="82" t="s">
        <v>7</v>
      </c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4"/>
      <c r="ED103" s="82" t="s">
        <v>8</v>
      </c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4"/>
      <c r="ES103" s="101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</row>
    <row r="104" spans="1:164" ht="12" thickBot="1">
      <c r="A104" s="85">
        <v>1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6"/>
      <c r="AX104" s="67">
        <v>2</v>
      </c>
      <c r="AY104" s="68"/>
      <c r="AZ104" s="68"/>
      <c r="BA104" s="68"/>
      <c r="BB104" s="68"/>
      <c r="BC104" s="87"/>
      <c r="BD104" s="67">
        <v>3</v>
      </c>
      <c r="BE104" s="68"/>
      <c r="BF104" s="68"/>
      <c r="BG104" s="68"/>
      <c r="BH104" s="68"/>
      <c r="BI104" s="68"/>
      <c r="BJ104" s="87"/>
      <c r="BK104" s="67">
        <v>4</v>
      </c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87"/>
      <c r="BY104" s="67">
        <v>5</v>
      </c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87"/>
      <c r="CN104" s="67">
        <v>6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87"/>
      <c r="DD104" s="67">
        <v>7</v>
      </c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87"/>
      <c r="DQ104" s="67">
        <v>8</v>
      </c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87"/>
      <c r="ED104" s="67">
        <v>9</v>
      </c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87"/>
      <c r="ES104" s="67">
        <v>10</v>
      </c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</row>
    <row r="105" spans="1:164" ht="22.5" customHeight="1">
      <c r="A105" s="69" t="s">
        <v>186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1" t="s">
        <v>173</v>
      </c>
      <c r="AY105" s="72"/>
      <c r="AZ105" s="72"/>
      <c r="BA105" s="72"/>
      <c r="BB105" s="72"/>
      <c r="BC105" s="73"/>
      <c r="BD105" s="74"/>
      <c r="BE105" s="72"/>
      <c r="BF105" s="72"/>
      <c r="BG105" s="72"/>
      <c r="BH105" s="72"/>
      <c r="BI105" s="72"/>
      <c r="BJ105" s="73"/>
      <c r="BK105" s="76">
        <v>0</v>
      </c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8"/>
      <c r="BY105" s="76">
        <f>BY123+BY126</f>
        <v>-267487.5</v>
      </c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8"/>
      <c r="CN105" s="76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8"/>
      <c r="DD105" s="76">
        <f>DD123+DD126</f>
        <v>59801.9</v>
      </c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8"/>
      <c r="DQ105" s="76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8"/>
      <c r="ED105" s="76">
        <f>BY105+DD105</f>
        <v>-207685.6</v>
      </c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8"/>
      <c r="ES105" s="76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117"/>
    </row>
    <row r="106" spans="1:164" ht="11.25">
      <c r="A106" s="139" t="s">
        <v>50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38" t="s">
        <v>176</v>
      </c>
      <c r="AY106" s="39"/>
      <c r="AZ106" s="39"/>
      <c r="BA106" s="39"/>
      <c r="BB106" s="39"/>
      <c r="BC106" s="40"/>
      <c r="BD106" s="44"/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2">
      <c r="A107" s="61" t="s">
        <v>187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37" t="s">
        <v>39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8" t="s">
        <v>189</v>
      </c>
      <c r="AY108" s="39"/>
      <c r="AZ108" s="39"/>
      <c r="BA108" s="39"/>
      <c r="BB108" s="39"/>
      <c r="BC108" s="40"/>
      <c r="BD108" s="44" t="s">
        <v>110</v>
      </c>
      <c r="BE108" s="39"/>
      <c r="BF108" s="39"/>
      <c r="BG108" s="39"/>
      <c r="BH108" s="39"/>
      <c r="BI108" s="39"/>
      <c r="BJ108" s="40"/>
      <c r="BK108" s="19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1"/>
      <c r="BY108" s="19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1"/>
      <c r="CN108" s="19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1"/>
      <c r="DD108" s="19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1"/>
      <c r="DQ108" s="19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1"/>
      <c r="ED108" s="19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1"/>
      <c r="ES108" s="19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5"/>
    </row>
    <row r="109" spans="1:164" ht="11.25">
      <c r="A109" s="140" t="s">
        <v>188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/>
      <c r="AY109" s="42"/>
      <c r="AZ109" s="42"/>
      <c r="BA109" s="42"/>
      <c r="BB109" s="42"/>
      <c r="BC109" s="43"/>
      <c r="BD109" s="45"/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191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190</v>
      </c>
      <c r="AY110" s="42"/>
      <c r="AZ110" s="42"/>
      <c r="BA110" s="42"/>
      <c r="BB110" s="42"/>
      <c r="BC110" s="43"/>
      <c r="BD110" s="45" t="s">
        <v>110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192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193</v>
      </c>
      <c r="AY111" s="42"/>
      <c r="AZ111" s="42"/>
      <c r="BA111" s="42"/>
      <c r="BB111" s="42"/>
      <c r="BC111" s="43"/>
      <c r="BD111" s="45" t="s">
        <v>194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195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196</v>
      </c>
      <c r="AY112" s="42"/>
      <c r="AZ112" s="42"/>
      <c r="BA112" s="42"/>
      <c r="BB112" s="42"/>
      <c r="BC112" s="43"/>
      <c r="BD112" s="45" t="s">
        <v>197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198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199</v>
      </c>
      <c r="AY113" s="42"/>
      <c r="AZ113" s="42"/>
      <c r="BA113" s="42"/>
      <c r="BB113" s="42"/>
      <c r="BC113" s="43"/>
      <c r="BD113" s="45" t="s">
        <v>200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201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202</v>
      </c>
      <c r="AY114" s="42"/>
      <c r="AZ114" s="42"/>
      <c r="BA114" s="42"/>
      <c r="BB114" s="42"/>
      <c r="BC114" s="43"/>
      <c r="BD114" s="45" t="s">
        <v>203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1.25">
      <c r="A115" s="140" t="s">
        <v>204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41" t="s">
        <v>205</v>
      </c>
      <c r="AY115" s="42"/>
      <c r="AZ115" s="42"/>
      <c r="BA115" s="42"/>
      <c r="BB115" s="42"/>
      <c r="BC115" s="43"/>
      <c r="BD115" s="45" t="s">
        <v>206</v>
      </c>
      <c r="BE115" s="42"/>
      <c r="BF115" s="42"/>
      <c r="BG115" s="42"/>
      <c r="BH115" s="42"/>
      <c r="BI115" s="42"/>
      <c r="BJ115" s="43"/>
      <c r="BK115" s="22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4"/>
      <c r="BY115" s="22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4"/>
      <c r="CN115" s="22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4"/>
      <c r="DD115" s="22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4"/>
      <c r="DQ115" s="22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4"/>
      <c r="ED115" s="22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4"/>
      <c r="ES115" s="22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6"/>
    </row>
    <row r="116" spans="1:164" ht="11.25">
      <c r="A116" s="140" t="s">
        <v>207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41" t="s">
        <v>208</v>
      </c>
      <c r="AY116" s="42"/>
      <c r="AZ116" s="42"/>
      <c r="BA116" s="42"/>
      <c r="BB116" s="42"/>
      <c r="BC116" s="43"/>
      <c r="BD116" s="45" t="s">
        <v>209</v>
      </c>
      <c r="BE116" s="42"/>
      <c r="BF116" s="42"/>
      <c r="BG116" s="42"/>
      <c r="BH116" s="42"/>
      <c r="BI116" s="42"/>
      <c r="BJ116" s="43"/>
      <c r="BK116" s="22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4"/>
      <c r="BY116" s="22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4"/>
      <c r="CN116" s="22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4"/>
      <c r="DD116" s="22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4"/>
      <c r="DQ116" s="22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4"/>
      <c r="ED116" s="22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4"/>
      <c r="ES116" s="22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6"/>
    </row>
    <row r="117" spans="1:164" ht="12">
      <c r="A117" s="46" t="s">
        <v>210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7" t="s">
        <v>75</v>
      </c>
      <c r="AY117" s="48"/>
      <c r="AZ117" s="48"/>
      <c r="BA117" s="48"/>
      <c r="BB117" s="48"/>
      <c r="BC117" s="49"/>
      <c r="BD117" s="50"/>
      <c r="BE117" s="48"/>
      <c r="BF117" s="48"/>
      <c r="BG117" s="48"/>
      <c r="BH117" s="48"/>
      <c r="BI117" s="48"/>
      <c r="BJ117" s="49"/>
      <c r="BK117" s="33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5"/>
      <c r="BY117" s="33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5"/>
      <c r="CN117" s="33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5"/>
      <c r="DD117" s="33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5"/>
      <c r="DQ117" s="33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5"/>
      <c r="ED117" s="33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5"/>
      <c r="ES117" s="33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6"/>
    </row>
    <row r="118" spans="1:164" ht="11.25">
      <c r="A118" s="37" t="s">
        <v>39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8" t="s">
        <v>211</v>
      </c>
      <c r="AY118" s="39"/>
      <c r="AZ118" s="39"/>
      <c r="BA118" s="39"/>
      <c r="BB118" s="39"/>
      <c r="BC118" s="40"/>
      <c r="BD118" s="44" t="s">
        <v>110</v>
      </c>
      <c r="BE118" s="39"/>
      <c r="BF118" s="39"/>
      <c r="BG118" s="39"/>
      <c r="BH118" s="39"/>
      <c r="BI118" s="39"/>
      <c r="BJ118" s="40"/>
      <c r="BK118" s="19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1"/>
      <c r="BY118" s="19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1"/>
      <c r="CN118" s="19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1"/>
      <c r="DD118" s="19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1"/>
      <c r="DQ118" s="19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1"/>
      <c r="ED118" s="19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1"/>
      <c r="ES118" s="19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5"/>
    </row>
    <row r="119" spans="1:164" ht="11.25">
      <c r="A119" s="140" t="s">
        <v>188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/>
      <c r="AY119" s="42"/>
      <c r="AZ119" s="42"/>
      <c r="BA119" s="42"/>
      <c r="BB119" s="42"/>
      <c r="BC119" s="43"/>
      <c r="BD119" s="45"/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191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253</v>
      </c>
      <c r="AY120" s="42"/>
      <c r="AZ120" s="42"/>
      <c r="BA120" s="42"/>
      <c r="BB120" s="42"/>
      <c r="BC120" s="43"/>
      <c r="BD120" s="45" t="s">
        <v>110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1.25">
      <c r="A121" s="140" t="s">
        <v>204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41" t="s">
        <v>212</v>
      </c>
      <c r="AY121" s="42"/>
      <c r="AZ121" s="42"/>
      <c r="BA121" s="42"/>
      <c r="BB121" s="42"/>
      <c r="BC121" s="43"/>
      <c r="BD121" s="45" t="s">
        <v>213</v>
      </c>
      <c r="BE121" s="42"/>
      <c r="BF121" s="42"/>
      <c r="BG121" s="42"/>
      <c r="BH121" s="42"/>
      <c r="BI121" s="42"/>
      <c r="BJ121" s="43"/>
      <c r="BK121" s="22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4"/>
      <c r="BY121" s="22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4"/>
      <c r="CN121" s="22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4"/>
      <c r="DD121" s="22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4"/>
      <c r="DQ121" s="22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4"/>
      <c r="ED121" s="22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4"/>
      <c r="ES121" s="22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6"/>
    </row>
    <row r="122" spans="1:164" ht="11.25">
      <c r="A122" s="140" t="s">
        <v>207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214</v>
      </c>
      <c r="AY122" s="42"/>
      <c r="AZ122" s="42"/>
      <c r="BA122" s="42"/>
      <c r="BB122" s="42"/>
      <c r="BC122" s="43"/>
      <c r="BD122" s="45" t="s">
        <v>215</v>
      </c>
      <c r="BE122" s="42"/>
      <c r="BF122" s="42"/>
      <c r="BG122" s="42"/>
      <c r="BH122" s="42"/>
      <c r="BI122" s="42"/>
      <c r="BJ122" s="43"/>
      <c r="BK122" s="22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2">
      <c r="A123" s="46" t="s">
        <v>216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7" t="s">
        <v>217</v>
      </c>
      <c r="AY123" s="48"/>
      <c r="AZ123" s="48"/>
      <c r="BA123" s="48"/>
      <c r="BB123" s="48"/>
      <c r="BC123" s="49"/>
      <c r="BD123" s="50" t="s">
        <v>59</v>
      </c>
      <c r="BE123" s="48"/>
      <c r="BF123" s="48"/>
      <c r="BG123" s="48"/>
      <c r="BH123" s="48"/>
      <c r="BI123" s="48"/>
      <c r="BJ123" s="49"/>
      <c r="BK123" s="33">
        <v>0</v>
      </c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5"/>
      <c r="BY123" s="33">
        <f>BY124+BY125</f>
        <v>-207685.6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5"/>
      <c r="CN123" s="33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5"/>
      <c r="DD123" s="33">
        <f>DD124+DD125</f>
        <v>0</v>
      </c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5"/>
      <c r="DQ123" s="33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5"/>
      <c r="ED123" s="33">
        <f>ED124+ED125</f>
        <v>-207685.60000000003</v>
      </c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5"/>
      <c r="ES123" s="33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6"/>
    </row>
    <row r="124" spans="1:164" ht="11.25">
      <c r="A124" s="140" t="s">
        <v>218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41" t="s">
        <v>206</v>
      </c>
      <c r="AY124" s="42"/>
      <c r="AZ124" s="42"/>
      <c r="BA124" s="42"/>
      <c r="BB124" s="42"/>
      <c r="BC124" s="43"/>
      <c r="BD124" s="45" t="s">
        <v>194</v>
      </c>
      <c r="BE124" s="42"/>
      <c r="BF124" s="42"/>
      <c r="BG124" s="42"/>
      <c r="BH124" s="42"/>
      <c r="BI124" s="42"/>
      <c r="BJ124" s="43"/>
      <c r="BK124" s="22">
        <v>0</v>
      </c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4"/>
      <c r="BY124" s="22">
        <f>-BY17</f>
        <v>-367900</v>
      </c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4"/>
      <c r="CN124" s="22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4"/>
      <c r="DD124" s="22">
        <f>DD98</f>
        <v>-59801.9</v>
      </c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4"/>
      <c r="DQ124" s="22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4"/>
      <c r="ED124" s="22">
        <f>BY124+CN124+DD124+DQ124</f>
        <v>-427701.9</v>
      </c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4"/>
      <c r="ES124" s="22" t="s">
        <v>59</v>
      </c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6"/>
    </row>
    <row r="125" spans="1:164" ht="11.25">
      <c r="A125" s="140" t="s">
        <v>219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41" t="s">
        <v>213</v>
      </c>
      <c r="AY125" s="42"/>
      <c r="AZ125" s="42"/>
      <c r="BA125" s="42"/>
      <c r="BB125" s="42"/>
      <c r="BC125" s="43"/>
      <c r="BD125" s="45" t="s">
        <v>197</v>
      </c>
      <c r="BE125" s="42"/>
      <c r="BF125" s="42"/>
      <c r="BG125" s="42"/>
      <c r="BH125" s="42"/>
      <c r="BI125" s="42"/>
      <c r="BJ125" s="43"/>
      <c r="BK125" s="22">
        <v>0</v>
      </c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4"/>
      <c r="BY125" s="22">
        <f>ED47</f>
        <v>160214.4</v>
      </c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4"/>
      <c r="CN125" s="22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4"/>
      <c r="DD125" s="22">
        <f>DD47</f>
        <v>59801.9</v>
      </c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4"/>
      <c r="DQ125" s="22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4"/>
      <c r="ED125" s="22">
        <f>BY125+CN125+DD125+DQ125</f>
        <v>220016.3</v>
      </c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4"/>
      <c r="ES125" s="22" t="s">
        <v>59</v>
      </c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6"/>
    </row>
    <row r="126" spans="1:164" ht="24" customHeight="1">
      <c r="A126" s="46" t="s">
        <v>221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7" t="s">
        <v>220</v>
      </c>
      <c r="AY126" s="48"/>
      <c r="AZ126" s="48"/>
      <c r="BA126" s="48"/>
      <c r="BB126" s="48"/>
      <c r="BC126" s="49"/>
      <c r="BD126" s="50" t="s">
        <v>59</v>
      </c>
      <c r="BE126" s="48"/>
      <c r="BF126" s="48"/>
      <c r="BG126" s="48"/>
      <c r="BH126" s="48"/>
      <c r="BI126" s="48"/>
      <c r="BJ126" s="49"/>
      <c r="BK126" s="33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5"/>
      <c r="BY126" s="33">
        <f>BY127+BY129</f>
        <v>-59801.9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5"/>
      <c r="CN126" s="33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5"/>
      <c r="DD126" s="33">
        <f>DD127+DD129</f>
        <v>59801.9</v>
      </c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5"/>
      <c r="DQ126" s="33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5"/>
      <c r="ED126" s="141">
        <f>BY126+CN126+DD126+DQ126</f>
        <v>0</v>
      </c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3"/>
      <c r="ES126" s="33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6"/>
    </row>
    <row r="127" spans="1:164" ht="11.25">
      <c r="A127" s="37" t="s">
        <v>50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8" t="s">
        <v>222</v>
      </c>
      <c r="AY127" s="39"/>
      <c r="AZ127" s="39"/>
      <c r="BA127" s="39"/>
      <c r="BB127" s="39"/>
      <c r="BC127" s="40"/>
      <c r="BD127" s="44" t="s">
        <v>194</v>
      </c>
      <c r="BE127" s="39"/>
      <c r="BF127" s="39"/>
      <c r="BG127" s="39"/>
      <c r="BH127" s="39"/>
      <c r="BI127" s="39"/>
      <c r="BJ127" s="40"/>
      <c r="BK127" s="19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1"/>
      <c r="BY127" s="19">
        <v>0</v>
      </c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1"/>
      <c r="CN127" s="19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1"/>
      <c r="DD127" s="19">
        <f>DD47</f>
        <v>59801.9</v>
      </c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1"/>
      <c r="DQ127" s="19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1"/>
      <c r="ED127" s="19">
        <f>BY127+CN127+DD127+DQ127</f>
        <v>59801.9</v>
      </c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1"/>
      <c r="ES127" s="19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5"/>
    </row>
    <row r="128" spans="1:164" ht="11.25">
      <c r="A128" s="140" t="s">
        <v>223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41"/>
      <c r="AY128" s="42"/>
      <c r="AZ128" s="42"/>
      <c r="BA128" s="42"/>
      <c r="BB128" s="42"/>
      <c r="BC128" s="43"/>
      <c r="BD128" s="45"/>
      <c r="BE128" s="42"/>
      <c r="BF128" s="42"/>
      <c r="BG128" s="42"/>
      <c r="BH128" s="42"/>
      <c r="BI128" s="42"/>
      <c r="BJ128" s="43"/>
      <c r="BK128" s="22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4"/>
      <c r="BY128" s="22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4"/>
      <c r="CN128" s="22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4"/>
      <c r="DD128" s="22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4"/>
      <c r="DQ128" s="22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4"/>
      <c r="ED128" s="22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4"/>
      <c r="ES128" s="22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6"/>
    </row>
    <row r="129" spans="1:164" ht="11.25">
      <c r="A129" s="140" t="s">
        <v>224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41" t="s">
        <v>225</v>
      </c>
      <c r="AY129" s="42"/>
      <c r="AZ129" s="42"/>
      <c r="BA129" s="42"/>
      <c r="BB129" s="42"/>
      <c r="BC129" s="43"/>
      <c r="BD129" s="45" t="s">
        <v>197</v>
      </c>
      <c r="BE129" s="42"/>
      <c r="BF129" s="42"/>
      <c r="BG129" s="42"/>
      <c r="BH129" s="42"/>
      <c r="BI129" s="42"/>
      <c r="BJ129" s="43"/>
      <c r="BK129" s="22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4"/>
      <c r="BY129" s="22">
        <f>DD98</f>
        <v>-59801.9</v>
      </c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4"/>
      <c r="CN129" s="22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4"/>
      <c r="DD129" s="22">
        <v>0</v>
      </c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4"/>
      <c r="DQ129" s="22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4"/>
      <c r="ED129" s="22">
        <f>BY129+CN129+DD129+DQ129</f>
        <v>-59801.9</v>
      </c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4"/>
      <c r="ES129" s="22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6"/>
    </row>
    <row r="130" ht="11.25">
      <c r="FH130" s="2" t="s">
        <v>226</v>
      </c>
    </row>
    <row r="131" ht="3.75" customHeight="1"/>
    <row r="132" spans="1:164" ht="11.25">
      <c r="A132" s="68" t="s">
        <v>0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87"/>
      <c r="AX132" s="98" t="s">
        <v>1</v>
      </c>
      <c r="AY132" s="99"/>
      <c r="AZ132" s="99"/>
      <c r="BA132" s="99"/>
      <c r="BB132" s="99"/>
      <c r="BC132" s="100"/>
      <c r="BD132" s="98" t="s">
        <v>2</v>
      </c>
      <c r="BE132" s="99"/>
      <c r="BF132" s="99"/>
      <c r="BG132" s="99"/>
      <c r="BH132" s="99"/>
      <c r="BI132" s="99"/>
      <c r="BJ132" s="100"/>
      <c r="BK132" s="98" t="s">
        <v>3</v>
      </c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100"/>
      <c r="BY132" s="104" t="s">
        <v>9</v>
      </c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6"/>
      <c r="ES132" s="98" t="s">
        <v>10</v>
      </c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</row>
    <row r="133" spans="1:164" ht="24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7"/>
      <c r="AX133" s="101"/>
      <c r="AY133" s="102"/>
      <c r="AZ133" s="102"/>
      <c r="BA133" s="102"/>
      <c r="BB133" s="102"/>
      <c r="BC133" s="103"/>
      <c r="BD133" s="101"/>
      <c r="BE133" s="102"/>
      <c r="BF133" s="102"/>
      <c r="BG133" s="102"/>
      <c r="BH133" s="102"/>
      <c r="BI133" s="102"/>
      <c r="BJ133" s="103"/>
      <c r="BK133" s="101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3"/>
      <c r="BY133" s="82" t="s">
        <v>4</v>
      </c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4"/>
      <c r="CN133" s="82" t="s">
        <v>5</v>
      </c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4"/>
      <c r="DD133" s="82" t="s">
        <v>6</v>
      </c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4"/>
      <c r="DQ133" s="82" t="s">
        <v>7</v>
      </c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4"/>
      <c r="ED133" s="82" t="s">
        <v>8</v>
      </c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4"/>
      <c r="ES133" s="101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</row>
    <row r="134" spans="1:164" ht="12" thickBot="1">
      <c r="A134" s="85">
        <v>1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6"/>
      <c r="AX134" s="67">
        <v>2</v>
      </c>
      <c r="AY134" s="68"/>
      <c r="AZ134" s="68"/>
      <c r="BA134" s="68"/>
      <c r="BB134" s="68"/>
      <c r="BC134" s="87"/>
      <c r="BD134" s="67">
        <v>3</v>
      </c>
      <c r="BE134" s="68"/>
      <c r="BF134" s="68"/>
      <c r="BG134" s="68"/>
      <c r="BH134" s="68"/>
      <c r="BI134" s="68"/>
      <c r="BJ134" s="87"/>
      <c r="BK134" s="67">
        <v>4</v>
      </c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87"/>
      <c r="BY134" s="67">
        <v>5</v>
      </c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87"/>
      <c r="CN134" s="67">
        <v>6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87"/>
      <c r="DD134" s="67">
        <v>7</v>
      </c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87"/>
      <c r="DQ134" s="67">
        <v>8</v>
      </c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87"/>
      <c r="ED134" s="67">
        <v>9</v>
      </c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87"/>
      <c r="ES134" s="67">
        <v>10</v>
      </c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</row>
    <row r="135" spans="1:164" ht="12">
      <c r="A135" s="46" t="s">
        <v>227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71" t="s">
        <v>215</v>
      </c>
      <c r="AY135" s="72"/>
      <c r="AZ135" s="72"/>
      <c r="BA135" s="72"/>
      <c r="BB135" s="72"/>
      <c r="BC135" s="73"/>
      <c r="BD135" s="74" t="s">
        <v>59</v>
      </c>
      <c r="BE135" s="72"/>
      <c r="BF135" s="72"/>
      <c r="BG135" s="72"/>
      <c r="BH135" s="72"/>
      <c r="BI135" s="72"/>
      <c r="BJ135" s="73"/>
      <c r="BK135" s="76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8"/>
      <c r="BY135" s="76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8"/>
      <c r="CN135" s="76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8"/>
      <c r="DD135" s="76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8"/>
      <c r="DQ135" s="76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8"/>
      <c r="ED135" s="76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8"/>
      <c r="ES135" s="76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117"/>
    </row>
    <row r="136" spans="1:164" ht="11.25">
      <c r="A136" s="37" t="s">
        <v>50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8" t="s">
        <v>228</v>
      </c>
      <c r="AY136" s="39"/>
      <c r="AZ136" s="39"/>
      <c r="BA136" s="39"/>
      <c r="BB136" s="39"/>
      <c r="BC136" s="40"/>
      <c r="BD136" s="44"/>
      <c r="BE136" s="39"/>
      <c r="BF136" s="39"/>
      <c r="BG136" s="39"/>
      <c r="BH136" s="39"/>
      <c r="BI136" s="39"/>
      <c r="BJ136" s="40"/>
      <c r="BK136" s="19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1"/>
      <c r="BY136" s="19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1"/>
      <c r="CN136" s="19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1"/>
      <c r="DD136" s="19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1"/>
      <c r="DQ136" s="19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1"/>
      <c r="ED136" s="19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1"/>
      <c r="ES136" s="19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5"/>
    </row>
    <row r="137" spans="1:164" ht="22.5" customHeight="1">
      <c r="A137" s="27" t="s">
        <v>229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41"/>
      <c r="AY137" s="42"/>
      <c r="AZ137" s="42"/>
      <c r="BA137" s="42"/>
      <c r="BB137" s="42"/>
      <c r="BC137" s="43"/>
      <c r="BD137" s="45"/>
      <c r="BE137" s="42"/>
      <c r="BF137" s="42"/>
      <c r="BG137" s="42"/>
      <c r="BH137" s="42"/>
      <c r="BI137" s="42"/>
      <c r="BJ137" s="43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6"/>
    </row>
    <row r="138" spans="1:164" ht="22.5" customHeight="1">
      <c r="A138" s="27" t="s">
        <v>231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41" t="s">
        <v>230</v>
      </c>
      <c r="AY138" s="42"/>
      <c r="AZ138" s="42"/>
      <c r="BA138" s="42"/>
      <c r="BB138" s="42"/>
      <c r="BC138" s="43"/>
      <c r="BD138" s="45"/>
      <c r="BE138" s="42"/>
      <c r="BF138" s="42"/>
      <c r="BG138" s="42"/>
      <c r="BH138" s="42"/>
      <c r="BI138" s="42"/>
      <c r="BJ138" s="43"/>
      <c r="BK138" s="22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4"/>
      <c r="BY138" s="22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4"/>
      <c r="CN138" s="22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4"/>
      <c r="DD138" s="22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4"/>
      <c r="DQ138" s="22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4"/>
      <c r="ED138" s="22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4"/>
      <c r="ES138" s="22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6"/>
    </row>
    <row r="139" spans="1:164" ht="24" customHeight="1">
      <c r="A139" s="46" t="s">
        <v>232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7" t="s">
        <v>233</v>
      </c>
      <c r="AY139" s="48"/>
      <c r="AZ139" s="48"/>
      <c r="BA139" s="48"/>
      <c r="BB139" s="48"/>
      <c r="BC139" s="49"/>
      <c r="BD139" s="50" t="s">
        <v>59</v>
      </c>
      <c r="BE139" s="48"/>
      <c r="BF139" s="48"/>
      <c r="BG139" s="48"/>
      <c r="BH139" s="48"/>
      <c r="BI139" s="48"/>
      <c r="BJ139" s="49"/>
      <c r="BK139" s="33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5"/>
      <c r="BY139" s="33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5"/>
      <c r="CN139" s="33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5"/>
      <c r="DD139" s="33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5"/>
      <c r="DQ139" s="33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5"/>
      <c r="ED139" s="33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5"/>
      <c r="ES139" s="33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6"/>
    </row>
    <row r="140" spans="1:164" ht="11.25">
      <c r="A140" s="37" t="s">
        <v>50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8" t="s">
        <v>234</v>
      </c>
      <c r="AY140" s="39"/>
      <c r="AZ140" s="39"/>
      <c r="BA140" s="39"/>
      <c r="BB140" s="39"/>
      <c r="BC140" s="40"/>
      <c r="BD140" s="44"/>
      <c r="BE140" s="39"/>
      <c r="BF140" s="39"/>
      <c r="BG140" s="39"/>
      <c r="BH140" s="39"/>
      <c r="BI140" s="39"/>
      <c r="BJ140" s="40"/>
      <c r="BK140" s="19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1"/>
      <c r="BY140" s="19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1"/>
      <c r="CN140" s="19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1"/>
      <c r="DD140" s="19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1"/>
      <c r="DQ140" s="19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1"/>
      <c r="ED140" s="19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1"/>
      <c r="ES140" s="19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5"/>
    </row>
    <row r="141" spans="1:164" ht="22.5" customHeight="1">
      <c r="A141" s="27" t="s">
        <v>236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41"/>
      <c r="AY141" s="42"/>
      <c r="AZ141" s="42"/>
      <c r="BA141" s="42"/>
      <c r="BB141" s="42"/>
      <c r="BC141" s="43"/>
      <c r="BD141" s="45"/>
      <c r="BE141" s="42"/>
      <c r="BF141" s="42"/>
      <c r="BG141" s="42"/>
      <c r="BH141" s="42"/>
      <c r="BI141" s="42"/>
      <c r="BJ141" s="43"/>
      <c r="BK141" s="22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4"/>
      <c r="BY141" s="22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4"/>
      <c r="CN141" s="22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4"/>
      <c r="DD141" s="22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4"/>
      <c r="DQ141" s="22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4"/>
      <c r="ED141" s="22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4"/>
      <c r="ES141" s="22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6"/>
    </row>
    <row r="142" spans="1:164" ht="22.5" customHeight="1" thickBot="1">
      <c r="A142" s="17" t="s">
        <v>237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8"/>
      <c r="AX142" s="28" t="s">
        <v>235</v>
      </c>
      <c r="AY142" s="29"/>
      <c r="AZ142" s="29"/>
      <c r="BA142" s="29"/>
      <c r="BB142" s="29"/>
      <c r="BC142" s="30"/>
      <c r="BD142" s="31"/>
      <c r="BE142" s="29"/>
      <c r="BF142" s="29"/>
      <c r="BG142" s="29"/>
      <c r="BH142" s="29"/>
      <c r="BI142" s="29"/>
      <c r="BJ142" s="30"/>
      <c r="BK142" s="14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32"/>
      <c r="BY142" s="14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32"/>
      <c r="CN142" s="14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32"/>
      <c r="DD142" s="14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32"/>
      <c r="DQ142" s="14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32"/>
      <c r="ED142" s="14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32"/>
      <c r="ES142" s="14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6"/>
    </row>
    <row r="145" spans="1:92" ht="11.25">
      <c r="A145" s="1" t="s">
        <v>238</v>
      </c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M145" s="144" t="s">
        <v>255</v>
      </c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CN145" s="1" t="s">
        <v>239</v>
      </c>
    </row>
    <row r="146" spans="1:158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45" t="s">
        <v>240</v>
      </c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M146" s="145" t="s">
        <v>241</v>
      </c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CN146" s="1" t="s">
        <v>242</v>
      </c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</row>
    <row r="147" spans="115:158" ht="11.25">
      <c r="DK147" s="145" t="s">
        <v>240</v>
      </c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3"/>
      <c r="EC147" s="145" t="s">
        <v>241</v>
      </c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</row>
    <row r="148" spans="1:66" ht="11.25">
      <c r="A148" s="1" t="s">
        <v>243</v>
      </c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M148" s="144" t="s">
        <v>256</v>
      </c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</row>
    <row r="149" spans="18:164" ht="11.25">
      <c r="R149" s="145" t="s">
        <v>240</v>
      </c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M149" s="145" t="s">
        <v>241</v>
      </c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</row>
    <row r="152" spans="65:164" ht="11.25">
      <c r="BM152" s="5" t="s">
        <v>244</v>
      </c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</row>
    <row r="153" spans="98:164" ht="11.25">
      <c r="CT153" s="145" t="s">
        <v>245</v>
      </c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</row>
    <row r="154" ht="11.25">
      <c r="BM154" s="1" t="s">
        <v>238</v>
      </c>
    </row>
    <row r="155" spans="65:164" ht="11.25">
      <c r="BM155" s="1" t="s">
        <v>246</v>
      </c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</row>
    <row r="156" spans="87:164" ht="11.25">
      <c r="CI156" s="145" t="s">
        <v>248</v>
      </c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L156" s="145" t="s">
        <v>240</v>
      </c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G156" s="145" t="s">
        <v>241</v>
      </c>
      <c r="EH156" s="145"/>
      <c r="EI156" s="145"/>
      <c r="EJ156" s="145"/>
      <c r="EK156" s="145"/>
      <c r="EL156" s="145"/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</row>
    <row r="158" spans="1:119" ht="11.25">
      <c r="A158" s="1" t="s">
        <v>247</v>
      </c>
      <c r="N158" s="23" t="s">
        <v>243</v>
      </c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J158" s="144" t="s">
        <v>256</v>
      </c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N158" s="110" t="s">
        <v>257</v>
      </c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</row>
    <row r="159" spans="14:119" ht="11.25">
      <c r="N159" s="145" t="s">
        <v>248</v>
      </c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P159" s="145" t="s">
        <v>240</v>
      </c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J159" s="145" t="s">
        <v>241</v>
      </c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N159" s="145" t="s">
        <v>249</v>
      </c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5"/>
      <c r="DN159" s="145"/>
      <c r="DO159" s="145"/>
    </row>
    <row r="161" spans="1:164" ht="11.25">
      <c r="A161" s="111" t="s">
        <v>250</v>
      </c>
      <c r="B161" s="111"/>
      <c r="C161" s="110" t="s">
        <v>268</v>
      </c>
      <c r="D161" s="110"/>
      <c r="E161" s="110"/>
      <c r="F161" s="1" t="s">
        <v>250</v>
      </c>
      <c r="I161" s="110" t="s">
        <v>266</v>
      </c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1">
        <v>20</v>
      </c>
      <c r="Z161" s="111"/>
      <c r="AA161" s="111"/>
      <c r="AB161" s="111"/>
      <c r="AC161" s="112" t="s">
        <v>265</v>
      </c>
      <c r="AD161" s="112"/>
      <c r="AE161" s="112"/>
      <c r="AF161" s="1" t="s">
        <v>24</v>
      </c>
      <c r="BK161" s="4"/>
      <c r="BL161" s="4"/>
      <c r="BM161" s="6"/>
      <c r="CP161" s="6"/>
      <c r="CQ161" s="6"/>
      <c r="CR161" s="6"/>
      <c r="CS161" s="6"/>
      <c r="CT161" s="6"/>
      <c r="CU161" s="6"/>
      <c r="CV161" s="4"/>
      <c r="CW161" s="4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4"/>
      <c r="DU161" s="4"/>
      <c r="DV161" s="7"/>
      <c r="DW161" s="7"/>
      <c r="DX161" s="8"/>
      <c r="DY161" s="8"/>
      <c r="DZ161" s="8"/>
      <c r="EA161" s="4"/>
      <c r="EB161" s="4"/>
      <c r="EC161" s="4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7"/>
      <c r="EU161" s="7"/>
      <c r="EV161" s="7"/>
      <c r="EW161" s="7"/>
      <c r="EX161" s="7"/>
      <c r="EY161" s="9"/>
      <c r="EZ161" s="9"/>
      <c r="FA161" s="4"/>
      <c r="FB161" s="4"/>
      <c r="FC161" s="4"/>
      <c r="FD161" s="4"/>
      <c r="FE161" s="4"/>
      <c r="FF161" s="4"/>
      <c r="FG161" s="4"/>
      <c r="FH161" s="4"/>
    </row>
    <row r="162" spans="63:164" s="3" customFormat="1" ht="3" customHeight="1">
      <c r="BK162" s="10"/>
      <c r="BL162" s="10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0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2"/>
      <c r="CW162" s="12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0"/>
      <c r="DU162" s="10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0"/>
      <c r="FE162" s="10"/>
      <c r="FF162" s="10"/>
      <c r="FG162" s="10"/>
      <c r="FH162" s="10"/>
    </row>
  </sheetData>
  <sheetProtection/>
  <mergeCells count="1041">
    <mergeCell ref="N159:AM159"/>
    <mergeCell ref="AP159:BG159"/>
    <mergeCell ref="BJ159:CK159"/>
    <mergeCell ref="CN159:DO159"/>
    <mergeCell ref="CI156:DH156"/>
    <mergeCell ref="DL156:EC156"/>
    <mergeCell ref="EG156:FH156"/>
    <mergeCell ref="N158:AM158"/>
    <mergeCell ref="AP158:BG158"/>
    <mergeCell ref="BJ158:CK158"/>
    <mergeCell ref="CN158:DO158"/>
    <mergeCell ref="R148:AI148"/>
    <mergeCell ref="R149:AI149"/>
    <mergeCell ref="AM149:BN149"/>
    <mergeCell ref="CT152:FH152"/>
    <mergeCell ref="CT153:FH153"/>
    <mergeCell ref="ES139:FH139"/>
    <mergeCell ref="CI155:DH155"/>
    <mergeCell ref="DL155:EC155"/>
    <mergeCell ref="EG155:FH155"/>
    <mergeCell ref="N146:AI146"/>
    <mergeCell ref="AM146:BN146"/>
    <mergeCell ref="DK146:DY146"/>
    <mergeCell ref="EC146:FB146"/>
    <mergeCell ref="DD142:DP142"/>
    <mergeCell ref="AX142:BC142"/>
    <mergeCell ref="DK147:DY147"/>
    <mergeCell ref="EC147:FB147"/>
    <mergeCell ref="ED139:ER139"/>
    <mergeCell ref="DQ142:EC142"/>
    <mergeCell ref="ED142:ER142"/>
    <mergeCell ref="ES142:FH142"/>
    <mergeCell ref="DD139:DP139"/>
    <mergeCell ref="DD140:DP141"/>
    <mergeCell ref="DQ139:EC139"/>
    <mergeCell ref="DQ140:EC141"/>
    <mergeCell ref="N145:AI145"/>
    <mergeCell ref="AM145:BN145"/>
    <mergeCell ref="ED140:ER141"/>
    <mergeCell ref="ES140:FH141"/>
    <mergeCell ref="BD142:BJ142"/>
    <mergeCell ref="BK142:BX142"/>
    <mergeCell ref="BY142:CM142"/>
    <mergeCell ref="CN142:DC142"/>
    <mergeCell ref="AX140:BC141"/>
    <mergeCell ref="AX139:BC139"/>
    <mergeCell ref="BD139:BJ139"/>
    <mergeCell ref="BK139:BX139"/>
    <mergeCell ref="BY139:CM139"/>
    <mergeCell ref="CN139:DC139"/>
    <mergeCell ref="BD140:BJ141"/>
    <mergeCell ref="BK140:BX141"/>
    <mergeCell ref="BY140:CM141"/>
    <mergeCell ref="CN140:DC141"/>
    <mergeCell ref="ES136:FH137"/>
    <mergeCell ref="CN138:DC138"/>
    <mergeCell ref="DD138:DP138"/>
    <mergeCell ref="DQ138:EC138"/>
    <mergeCell ref="ED138:ER138"/>
    <mergeCell ref="ES138:FH138"/>
    <mergeCell ref="BY134:CM134"/>
    <mergeCell ref="ES135:FH135"/>
    <mergeCell ref="AX136:BC137"/>
    <mergeCell ref="BD136:BJ137"/>
    <mergeCell ref="BK136:BX137"/>
    <mergeCell ref="BY136:CM137"/>
    <mergeCell ref="CN136:DC137"/>
    <mergeCell ref="DD136:DP137"/>
    <mergeCell ref="DQ136:EC137"/>
    <mergeCell ref="ED136:ER137"/>
    <mergeCell ref="A135:AW135"/>
    <mergeCell ref="AX135:BC135"/>
    <mergeCell ref="BD135:BJ135"/>
    <mergeCell ref="BK135:BX135"/>
    <mergeCell ref="A134:AW134"/>
    <mergeCell ref="AX134:BC134"/>
    <mergeCell ref="BD134:BJ134"/>
    <mergeCell ref="BK134:BX134"/>
    <mergeCell ref="CN134:DC134"/>
    <mergeCell ref="ES132:FH133"/>
    <mergeCell ref="BY133:CM133"/>
    <mergeCell ref="CN133:DC133"/>
    <mergeCell ref="DD133:DP133"/>
    <mergeCell ref="DQ133:EC133"/>
    <mergeCell ref="ED133:ER133"/>
    <mergeCell ref="DD134:DP134"/>
    <mergeCell ref="DQ134:EC134"/>
    <mergeCell ref="ED134:ER134"/>
    <mergeCell ref="CN129:DC129"/>
    <mergeCell ref="DD129:DP129"/>
    <mergeCell ref="DQ129:EC129"/>
    <mergeCell ref="ED129:ER129"/>
    <mergeCell ref="ES129:FH129"/>
    <mergeCell ref="A132:AW133"/>
    <mergeCell ref="AX132:BC133"/>
    <mergeCell ref="BD132:BJ133"/>
    <mergeCell ref="BK132:BX133"/>
    <mergeCell ref="BY132:ER132"/>
    <mergeCell ref="ES121:FH121"/>
    <mergeCell ref="AX127:BC128"/>
    <mergeCell ref="BD127:BJ128"/>
    <mergeCell ref="BK127:BX128"/>
    <mergeCell ref="BY127:CM128"/>
    <mergeCell ref="CN127:DC128"/>
    <mergeCell ref="DD127:DP128"/>
    <mergeCell ref="DQ127:EC128"/>
    <mergeCell ref="ED127:ER128"/>
    <mergeCell ref="ES125:FH125"/>
    <mergeCell ref="ED120:ER120"/>
    <mergeCell ref="ES120:FH120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BD120:BJ120"/>
    <mergeCell ref="BK120:BX120"/>
    <mergeCell ref="BY120:CM120"/>
    <mergeCell ref="CN120:DC120"/>
    <mergeCell ref="DD120:DP120"/>
    <mergeCell ref="DQ120:EC120"/>
    <mergeCell ref="ES111:FH111"/>
    <mergeCell ref="AX118:BC119"/>
    <mergeCell ref="BD118:BJ119"/>
    <mergeCell ref="BK118:BX119"/>
    <mergeCell ref="BY118:CM119"/>
    <mergeCell ref="CN118:DC119"/>
    <mergeCell ref="DD118:DP119"/>
    <mergeCell ref="DQ118:EC119"/>
    <mergeCell ref="ED118:ER119"/>
    <mergeCell ref="ES118:FH119"/>
    <mergeCell ref="ED110:ER110"/>
    <mergeCell ref="ES110:FH110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DQ106:EC107"/>
    <mergeCell ref="ED106:ER107"/>
    <mergeCell ref="ES106:FH107"/>
    <mergeCell ref="AX110:BC110"/>
    <mergeCell ref="BD110:BJ110"/>
    <mergeCell ref="BK110:BX110"/>
    <mergeCell ref="BY110:CM110"/>
    <mergeCell ref="CN110:DC110"/>
    <mergeCell ref="DD110:DP110"/>
    <mergeCell ref="DQ110:EC110"/>
    <mergeCell ref="AX106:BC107"/>
    <mergeCell ref="BD106:BJ107"/>
    <mergeCell ref="BK106:BX107"/>
    <mergeCell ref="BY106:CM107"/>
    <mergeCell ref="CN106:DC107"/>
    <mergeCell ref="DD106:DP107"/>
    <mergeCell ref="DQ104:EC104"/>
    <mergeCell ref="ED104:ER104"/>
    <mergeCell ref="ES104:FH104"/>
    <mergeCell ref="A105:AW105"/>
    <mergeCell ref="AX105:BC105"/>
    <mergeCell ref="BD105:BJ105"/>
    <mergeCell ref="BK105:BX105"/>
    <mergeCell ref="ES105:FH105"/>
    <mergeCell ref="DQ105:EC105"/>
    <mergeCell ref="DD103:DP103"/>
    <mergeCell ref="DQ103:EC103"/>
    <mergeCell ref="ED103:ER103"/>
    <mergeCell ref="A104:AW104"/>
    <mergeCell ref="AX104:BC104"/>
    <mergeCell ref="BD104:BJ104"/>
    <mergeCell ref="BK104:BX104"/>
    <mergeCell ref="BY104:CM104"/>
    <mergeCell ref="CN104:DC104"/>
    <mergeCell ref="DD104:DP104"/>
    <mergeCell ref="ES99:FH99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CN103:DC103"/>
    <mergeCell ref="ES96:FH96"/>
    <mergeCell ref="A99:AW99"/>
    <mergeCell ref="AX99:BC99"/>
    <mergeCell ref="BD99:BJ99"/>
    <mergeCell ref="BK99:BX99"/>
    <mergeCell ref="BY99:CM99"/>
    <mergeCell ref="CN99:DC99"/>
    <mergeCell ref="DD99:DP99"/>
    <mergeCell ref="DQ99:EC99"/>
    <mergeCell ref="ED99:ER99"/>
    <mergeCell ref="ED95:ER95"/>
    <mergeCell ref="ES95:FH95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DQ93:EC94"/>
    <mergeCell ref="ED93:ER94"/>
    <mergeCell ref="ES93:FH94"/>
    <mergeCell ref="AX95:BC95"/>
    <mergeCell ref="BD95:BJ95"/>
    <mergeCell ref="BK95:BX95"/>
    <mergeCell ref="BY95:CM95"/>
    <mergeCell ref="CN95:DC95"/>
    <mergeCell ref="DD95:DP95"/>
    <mergeCell ref="DQ95:EC95"/>
    <mergeCell ref="AX93:BC94"/>
    <mergeCell ref="BD93:BJ94"/>
    <mergeCell ref="BK93:BX94"/>
    <mergeCell ref="BY93:CM94"/>
    <mergeCell ref="CN93:DC94"/>
    <mergeCell ref="DD93:DP94"/>
    <mergeCell ref="A161:B161"/>
    <mergeCell ref="C161:E161"/>
    <mergeCell ref="I161:X161"/>
    <mergeCell ref="Y161:AB161"/>
    <mergeCell ref="A89:AW89"/>
    <mergeCell ref="A90:AW90"/>
    <mergeCell ref="AC161:AE161"/>
    <mergeCell ref="AM148:BN148"/>
    <mergeCell ref="A142:AW142"/>
    <mergeCell ref="A141:AW141"/>
    <mergeCell ref="AX89:BC89"/>
    <mergeCell ref="AX90:BC90"/>
    <mergeCell ref="BD89:BJ89"/>
    <mergeCell ref="BD90:BJ90"/>
    <mergeCell ref="BK89:BX89"/>
    <mergeCell ref="BK90:BX90"/>
    <mergeCell ref="BY89:CM89"/>
    <mergeCell ref="BY90:CM90"/>
    <mergeCell ref="CN89:DC89"/>
    <mergeCell ref="CN90:DC90"/>
    <mergeCell ref="DD89:DP89"/>
    <mergeCell ref="DD90:DP90"/>
    <mergeCell ref="DQ89:EC89"/>
    <mergeCell ref="DQ90:EC90"/>
    <mergeCell ref="ED89:ER89"/>
    <mergeCell ref="ED90:ER90"/>
    <mergeCell ref="ES89:FH89"/>
    <mergeCell ref="ES90:FH90"/>
    <mergeCell ref="A139:AW139"/>
    <mergeCell ref="A140:AW140"/>
    <mergeCell ref="A138:AW138"/>
    <mergeCell ref="A137:AW137"/>
    <mergeCell ref="A136:AW136"/>
    <mergeCell ref="BY135:CM135"/>
    <mergeCell ref="AX138:BC138"/>
    <mergeCell ref="BD138:BJ138"/>
    <mergeCell ref="BK138:BX138"/>
    <mergeCell ref="BY138:CM138"/>
    <mergeCell ref="CN135:DC135"/>
    <mergeCell ref="DD135:DP135"/>
    <mergeCell ref="DQ135:EC135"/>
    <mergeCell ref="ED135:ER135"/>
    <mergeCell ref="ES134:FH134"/>
    <mergeCell ref="A129:AW129"/>
    <mergeCell ref="AX129:BC129"/>
    <mergeCell ref="BD129:BJ129"/>
    <mergeCell ref="BK129:BX129"/>
    <mergeCell ref="BY129:CM129"/>
    <mergeCell ref="A128:AW128"/>
    <mergeCell ref="DD126:DP126"/>
    <mergeCell ref="DQ126:EC126"/>
    <mergeCell ref="ED126:ER126"/>
    <mergeCell ref="ES126:FH126"/>
    <mergeCell ref="A127:AW127"/>
    <mergeCell ref="ES127:FH128"/>
    <mergeCell ref="A126:AW126"/>
    <mergeCell ref="AX126:BC126"/>
    <mergeCell ref="BD126:BJ126"/>
    <mergeCell ref="BK126:BX126"/>
    <mergeCell ref="BY126:CM126"/>
    <mergeCell ref="CN126:DC126"/>
    <mergeCell ref="ES124:FH124"/>
    <mergeCell ref="A125:AW125"/>
    <mergeCell ref="AX125:BC125"/>
    <mergeCell ref="BD125:BJ125"/>
    <mergeCell ref="BK125:BX125"/>
    <mergeCell ref="BY125:CM125"/>
    <mergeCell ref="CN125:DC125"/>
    <mergeCell ref="DD125:DP125"/>
    <mergeCell ref="DQ125:EC125"/>
    <mergeCell ref="ED125:ER125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BD122:BJ122"/>
    <mergeCell ref="BK122:BX122"/>
    <mergeCell ref="BY122:CM122"/>
    <mergeCell ref="DD122:DP122"/>
    <mergeCell ref="DQ122:EC122"/>
    <mergeCell ref="ED122:ER122"/>
    <mergeCell ref="CN122:DC122"/>
    <mergeCell ref="A120:AW120"/>
    <mergeCell ref="A119:AW119"/>
    <mergeCell ref="DQ117:EC117"/>
    <mergeCell ref="ED117:ER117"/>
    <mergeCell ref="ES117:FH117"/>
    <mergeCell ref="A118:AW118"/>
    <mergeCell ref="BY117:CM117"/>
    <mergeCell ref="CN117:DC117"/>
    <mergeCell ref="DD117:DP117"/>
    <mergeCell ref="AX120:BC120"/>
    <mergeCell ref="A121:AW121"/>
    <mergeCell ref="A122:AW122"/>
    <mergeCell ref="AX122:BC122"/>
    <mergeCell ref="DQ116:EC116"/>
    <mergeCell ref="ED116:ER116"/>
    <mergeCell ref="ES116:FH116"/>
    <mergeCell ref="A117:AW117"/>
    <mergeCell ref="AX117:BC117"/>
    <mergeCell ref="BD117:BJ117"/>
    <mergeCell ref="BK117:BX117"/>
    <mergeCell ref="DQ115:EC115"/>
    <mergeCell ref="ED115:ER115"/>
    <mergeCell ref="ES115:FH115"/>
    <mergeCell ref="A116:AW116"/>
    <mergeCell ref="AX116:BC116"/>
    <mergeCell ref="BD116:BJ116"/>
    <mergeCell ref="BK116:BX116"/>
    <mergeCell ref="BY116:CM116"/>
    <mergeCell ref="CN116:DC116"/>
    <mergeCell ref="DD116:DP116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A111:AW111"/>
    <mergeCell ref="A112:AW112"/>
    <mergeCell ref="AX112:BC112"/>
    <mergeCell ref="BD112:BJ112"/>
    <mergeCell ref="BK112:BX112"/>
    <mergeCell ref="BY112:CM112"/>
    <mergeCell ref="CN112:DC112"/>
    <mergeCell ref="DD112:DP112"/>
    <mergeCell ref="ES108:FH109"/>
    <mergeCell ref="A109:AW109"/>
    <mergeCell ref="A110:AW110"/>
    <mergeCell ref="A108:AW108"/>
    <mergeCell ref="AX108:BC109"/>
    <mergeCell ref="BD108:BJ109"/>
    <mergeCell ref="BK108:BX109"/>
    <mergeCell ref="BY108:CM109"/>
    <mergeCell ref="CN108:DC109"/>
    <mergeCell ref="DD108:DP109"/>
    <mergeCell ref="DQ108:EC109"/>
    <mergeCell ref="ED108:ER109"/>
    <mergeCell ref="A107:AW107"/>
    <mergeCell ref="ED105:ER105"/>
    <mergeCell ref="A106:AW106"/>
    <mergeCell ref="BY105:CM105"/>
    <mergeCell ref="CN105:DC105"/>
    <mergeCell ref="DD105:DP105"/>
    <mergeCell ref="CN98:DC98"/>
    <mergeCell ref="DD98:DP98"/>
    <mergeCell ref="DQ98:EC98"/>
    <mergeCell ref="ED98:ER98"/>
    <mergeCell ref="ES98:FH98"/>
    <mergeCell ref="A98:AW98"/>
    <mergeCell ref="AX98:BC98"/>
    <mergeCell ref="BD98:BJ98"/>
    <mergeCell ref="BK98:BX98"/>
    <mergeCell ref="BY98:CM98"/>
    <mergeCell ref="A96:AW96"/>
    <mergeCell ref="A95:AW95"/>
    <mergeCell ref="A94:AW94"/>
    <mergeCell ref="DD88:DP88"/>
    <mergeCell ref="DQ88:EC88"/>
    <mergeCell ref="ED88:ER88"/>
    <mergeCell ref="BY88:CM88"/>
    <mergeCell ref="CN88:DC88"/>
    <mergeCell ref="A91:AW91"/>
    <mergeCell ref="A92:AW92"/>
    <mergeCell ref="ES88:FH88"/>
    <mergeCell ref="A93:AW93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Y91:CM91"/>
    <mergeCell ref="BY92:CM92"/>
    <mergeCell ref="B1:EQ1"/>
    <mergeCell ref="B2:EQ2"/>
    <mergeCell ref="ES2:FH2"/>
    <mergeCell ref="ES3:FH3"/>
    <mergeCell ref="BJ4:CD4"/>
    <mergeCell ref="CE4:CH4"/>
    <mergeCell ref="CI4:CK4"/>
    <mergeCell ref="ES4:FH4"/>
    <mergeCell ref="AX91:BC91"/>
    <mergeCell ref="AX92:BC92"/>
    <mergeCell ref="BD91:BJ91"/>
    <mergeCell ref="BD92:BJ92"/>
    <mergeCell ref="BK91:BX91"/>
    <mergeCell ref="BK92:BX92"/>
    <mergeCell ref="CN91:DC91"/>
    <mergeCell ref="CN92:DC92"/>
    <mergeCell ref="ES91:FH91"/>
    <mergeCell ref="ES92:FH92"/>
    <mergeCell ref="DD91:DP91"/>
    <mergeCell ref="DD92:DP92"/>
    <mergeCell ref="DQ91:EC91"/>
    <mergeCell ref="DQ92:EC92"/>
    <mergeCell ref="ED91:ER91"/>
    <mergeCell ref="ED92:ER9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160"/>
  <sheetViews>
    <sheetView zoomScalePageLayoutView="0" workbookViewId="0" topLeftCell="A1">
      <selection activeCell="GC25" sqref="GC25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269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270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260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f>BK18+BK36+BK41+BK21</f>
        <v>277828.17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f>BY18+BY36+BY41</f>
        <v>0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>
        <f>DD18+DD36+DD41+DD21</f>
        <v>277828.17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ED18+ED36+ED41+ED21</f>
        <v>277828.17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277828.17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>
        <v>277828.17</v>
      </c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v>277828.17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14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32"/>
      <c r="BY41" s="14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32"/>
      <c r="CN41" s="14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32"/>
      <c r="DD41" s="14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32"/>
      <c r="DQ41" s="14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32"/>
      <c r="ED41" s="14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2"/>
      <c r="ES41" s="14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v>277828.17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v>268378.17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62">
        <v>9450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75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BY47+CN47+DD47+DQ47</f>
        <v>277828.17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19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1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4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33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5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33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51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33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5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</f>
        <v>277828.17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</f>
        <v>268378.17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DD89</f>
        <v>9450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ED89</f>
        <v>277828.17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169</v>
      </c>
      <c r="AY89" s="42"/>
      <c r="AZ89" s="42"/>
      <c r="BA89" s="42"/>
      <c r="BB89" s="42"/>
      <c r="BC89" s="43"/>
      <c r="BD89" s="45" t="s">
        <v>170</v>
      </c>
      <c r="BE89" s="42"/>
      <c r="BF89" s="42"/>
      <c r="BG89" s="42"/>
      <c r="BH89" s="42"/>
      <c r="BI89" s="42"/>
      <c r="BJ89" s="43"/>
      <c r="BK89" s="22">
        <v>277828.17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268378.17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9450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277828.17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">
      <c r="A90" s="46" t="s">
        <v>171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172</v>
      </c>
      <c r="AY90" s="48"/>
      <c r="AZ90" s="48"/>
      <c r="BA90" s="48"/>
      <c r="BB90" s="48"/>
      <c r="BC90" s="49"/>
      <c r="BD90" s="50" t="s">
        <v>173</v>
      </c>
      <c r="BE90" s="48"/>
      <c r="BF90" s="48"/>
      <c r="BG90" s="48"/>
      <c r="BH90" s="48"/>
      <c r="BI90" s="48"/>
      <c r="BJ90" s="49"/>
      <c r="BK90" s="33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/>
      <c r="BY90" s="33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5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33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1.25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175</v>
      </c>
      <c r="AY91" s="39"/>
      <c r="AZ91" s="39"/>
      <c r="BA91" s="39"/>
      <c r="BB91" s="39"/>
      <c r="BC91" s="40"/>
      <c r="BD91" s="44" t="s">
        <v>176</v>
      </c>
      <c r="BE91" s="39"/>
      <c r="BF91" s="39"/>
      <c r="BG91" s="39"/>
      <c r="BH91" s="39"/>
      <c r="BI91" s="39"/>
      <c r="BJ91" s="40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1.25">
      <c r="A92" s="27" t="s">
        <v>174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22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1.25">
      <c r="A93" s="27" t="s">
        <v>177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178</v>
      </c>
      <c r="AY93" s="42"/>
      <c r="AZ93" s="42"/>
      <c r="BA93" s="42"/>
      <c r="BB93" s="42"/>
      <c r="BC93" s="43"/>
      <c r="BD93" s="45" t="s">
        <v>179</v>
      </c>
      <c r="BE93" s="42"/>
      <c r="BF93" s="42"/>
      <c r="BG93" s="42"/>
      <c r="BH93" s="42"/>
      <c r="BI93" s="42"/>
      <c r="BJ93" s="43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123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5"/>
      <c r="BY94" s="123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5"/>
      <c r="CN94" s="123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5"/>
      <c r="DD94" s="123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5"/>
      <c r="DQ94" s="123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5"/>
      <c r="ED94" s="123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5"/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9"/>
    </row>
    <row r="95" ht="9.75" customHeight="1" thickBot="1"/>
    <row r="96" spans="1:164" ht="17.25" customHeight="1">
      <c r="A96" s="132" t="s">
        <v>252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4" t="s">
        <v>183</v>
      </c>
      <c r="AY96" s="135"/>
      <c r="AZ96" s="135"/>
      <c r="BA96" s="135"/>
      <c r="BB96" s="135"/>
      <c r="BC96" s="136"/>
      <c r="BD96" s="137" t="s">
        <v>59</v>
      </c>
      <c r="BE96" s="135"/>
      <c r="BF96" s="135"/>
      <c r="BG96" s="135"/>
      <c r="BH96" s="135"/>
      <c r="BI96" s="135"/>
      <c r="BJ96" s="136"/>
      <c r="BK96" s="126">
        <f>BK17-BK47</f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BY17-BY47</f>
        <v>-268378.17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6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f>DD17-DD47</f>
        <v>268378.17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BY96+CN96+DD96+DQ96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6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8"/>
    </row>
    <row r="97" spans="1:164" ht="3" customHeight="1" thickBo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1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3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5"/>
      <c r="BY97" s="123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5"/>
      <c r="CN97" s="123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5"/>
      <c r="DD97" s="123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5"/>
      <c r="DQ97" s="123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5"/>
      <c r="ED97" s="123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5"/>
      <c r="ES97" s="123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9"/>
    </row>
    <row r="98" spans="30:164" ht="12">
      <c r="AD98" s="93" t="s">
        <v>185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87"/>
      <c r="AX100" s="98" t="s">
        <v>1</v>
      </c>
      <c r="AY100" s="99"/>
      <c r="AZ100" s="99"/>
      <c r="BA100" s="99"/>
      <c r="BB100" s="99"/>
      <c r="BC100" s="100"/>
      <c r="BD100" s="98" t="s">
        <v>2</v>
      </c>
      <c r="BE100" s="99"/>
      <c r="BF100" s="99"/>
      <c r="BG100" s="99"/>
      <c r="BH100" s="99"/>
      <c r="BI100" s="99"/>
      <c r="BJ100" s="100"/>
      <c r="BK100" s="98" t="s">
        <v>3</v>
      </c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100"/>
      <c r="BY100" s="104" t="s">
        <v>9</v>
      </c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6"/>
      <c r="ES100" s="98" t="s">
        <v>10</v>
      </c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</row>
    <row r="101" spans="1:164" ht="24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01"/>
      <c r="AY101" s="102"/>
      <c r="AZ101" s="102"/>
      <c r="BA101" s="102"/>
      <c r="BB101" s="102"/>
      <c r="BC101" s="103"/>
      <c r="BD101" s="101"/>
      <c r="BE101" s="102"/>
      <c r="BF101" s="102"/>
      <c r="BG101" s="102"/>
      <c r="BH101" s="102"/>
      <c r="BI101" s="102"/>
      <c r="BJ101" s="103"/>
      <c r="BK101" s="101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3"/>
      <c r="BY101" s="82" t="s">
        <v>4</v>
      </c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4"/>
      <c r="CN101" s="82" t="s">
        <v>5</v>
      </c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 t="s">
        <v>6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 t="s">
        <v>7</v>
      </c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2" t="s">
        <v>8</v>
      </c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101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</row>
    <row r="102" spans="1:164" ht="12" thickBo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67">
        <v>2</v>
      </c>
      <c r="AY102" s="68"/>
      <c r="AZ102" s="68"/>
      <c r="BA102" s="68"/>
      <c r="BB102" s="68"/>
      <c r="BC102" s="87"/>
      <c r="BD102" s="67">
        <v>3</v>
      </c>
      <c r="BE102" s="68"/>
      <c r="BF102" s="68"/>
      <c r="BG102" s="68"/>
      <c r="BH102" s="68"/>
      <c r="BI102" s="68"/>
      <c r="BJ102" s="87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87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7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87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87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87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87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6">
        <v>0</v>
      </c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  <c r="BY103" s="76">
        <f>BY121+BY124</f>
        <v>268378.17</v>
      </c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8"/>
      <c r="CN103" s="76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8"/>
      <c r="DD103" s="76">
        <f>DD121+DD124</f>
        <v>-268378.17</v>
      </c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76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8"/>
      <c r="ED103" s="76">
        <f>BY103+CN103+DD103+DQ103</f>
        <v>0</v>
      </c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8"/>
      <c r="ES103" s="76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117"/>
    </row>
    <row r="104" spans="1:164" ht="11.25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38" t="s">
        <v>176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9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19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22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4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1.25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189</v>
      </c>
      <c r="AY106" s="39"/>
      <c r="AZ106" s="39"/>
      <c r="BA106" s="39"/>
      <c r="BB106" s="39"/>
      <c r="BC106" s="40"/>
      <c r="BD106" s="44" t="s">
        <v>110</v>
      </c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1" t="s">
        <v>190</v>
      </c>
      <c r="AY108" s="42"/>
      <c r="AZ108" s="42"/>
      <c r="BA108" s="42"/>
      <c r="BB108" s="42"/>
      <c r="BC108" s="43"/>
      <c r="BD108" s="45" t="s">
        <v>110</v>
      </c>
      <c r="BE108" s="42"/>
      <c r="BF108" s="42"/>
      <c r="BG108" s="42"/>
      <c r="BH108" s="42"/>
      <c r="BI108" s="42"/>
      <c r="BJ108" s="43"/>
      <c r="BK108" s="22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1.25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 t="s">
        <v>193</v>
      </c>
      <c r="AY109" s="42"/>
      <c r="AZ109" s="42"/>
      <c r="BA109" s="42"/>
      <c r="BB109" s="42"/>
      <c r="BC109" s="43"/>
      <c r="BD109" s="45" t="s">
        <v>194</v>
      </c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196</v>
      </c>
      <c r="AY110" s="42"/>
      <c r="AZ110" s="42"/>
      <c r="BA110" s="42"/>
      <c r="BB110" s="42"/>
      <c r="BC110" s="43"/>
      <c r="BD110" s="45" t="s">
        <v>197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199</v>
      </c>
      <c r="AY111" s="42"/>
      <c r="AZ111" s="42"/>
      <c r="BA111" s="42"/>
      <c r="BB111" s="42"/>
      <c r="BC111" s="43"/>
      <c r="BD111" s="45" t="s">
        <v>200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202</v>
      </c>
      <c r="AY112" s="42"/>
      <c r="AZ112" s="42"/>
      <c r="BA112" s="42"/>
      <c r="BB112" s="42"/>
      <c r="BC112" s="43"/>
      <c r="BD112" s="45" t="s">
        <v>203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205</v>
      </c>
      <c r="AY113" s="42"/>
      <c r="AZ113" s="42"/>
      <c r="BA113" s="42"/>
      <c r="BB113" s="42"/>
      <c r="BC113" s="43"/>
      <c r="BD113" s="45" t="s">
        <v>206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208</v>
      </c>
      <c r="AY114" s="42"/>
      <c r="AZ114" s="42"/>
      <c r="BA114" s="42"/>
      <c r="BB114" s="42"/>
      <c r="BC114" s="43"/>
      <c r="BD114" s="45" t="s">
        <v>209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">
      <c r="A115" s="46" t="s">
        <v>210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33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5"/>
      <c r="BY115" s="33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1.25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211</v>
      </c>
      <c r="AY116" s="39"/>
      <c r="AZ116" s="39"/>
      <c r="BA116" s="39"/>
      <c r="BB116" s="39"/>
      <c r="BC116" s="40"/>
      <c r="BD116" s="44" t="s">
        <v>110</v>
      </c>
      <c r="BE116" s="39"/>
      <c r="BF116" s="39"/>
      <c r="BG116" s="39"/>
      <c r="BH116" s="39"/>
      <c r="BI116" s="39"/>
      <c r="BJ116" s="40"/>
      <c r="BK116" s="19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19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1.25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22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1.25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1" t="s">
        <v>253</v>
      </c>
      <c r="AY118" s="42"/>
      <c r="AZ118" s="42"/>
      <c r="BA118" s="42"/>
      <c r="BB118" s="42"/>
      <c r="BC118" s="43"/>
      <c r="BD118" s="45" t="s">
        <v>110</v>
      </c>
      <c r="BE118" s="42"/>
      <c r="BF118" s="42"/>
      <c r="BG118" s="42"/>
      <c r="BH118" s="42"/>
      <c r="BI118" s="42"/>
      <c r="BJ118" s="43"/>
      <c r="BK118" s="22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 t="s">
        <v>212</v>
      </c>
      <c r="AY119" s="42"/>
      <c r="AZ119" s="42"/>
      <c r="BA119" s="42"/>
      <c r="BB119" s="42"/>
      <c r="BC119" s="43"/>
      <c r="BD119" s="45" t="s">
        <v>213</v>
      </c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214</v>
      </c>
      <c r="AY120" s="42"/>
      <c r="AZ120" s="42"/>
      <c r="BA120" s="42"/>
      <c r="BB120" s="42"/>
      <c r="BC120" s="43"/>
      <c r="BD120" s="45" t="s">
        <v>215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">
      <c r="A121" s="46" t="s">
        <v>216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217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33"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>
        <f>BY122+BY123</f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f>DD122+DD123</f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>
        <f>ED122+ED123</f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1.25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206</v>
      </c>
      <c r="AY122" s="42"/>
      <c r="AZ122" s="42"/>
      <c r="BA122" s="42"/>
      <c r="BB122" s="42"/>
      <c r="BC122" s="43"/>
      <c r="BD122" s="45" t="s">
        <v>194</v>
      </c>
      <c r="BE122" s="42"/>
      <c r="BF122" s="42"/>
      <c r="BG122" s="42"/>
      <c r="BH122" s="42"/>
      <c r="BI122" s="42"/>
      <c r="BJ122" s="43"/>
      <c r="BK122" s="22">
        <v>0</v>
      </c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>
        <f>-DD17</f>
        <v>-277828.17</v>
      </c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f>-DD17+(-DD47)</f>
        <v>-287278.17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>
        <f>BY122+CN122+DD122+DQ122</f>
        <v>-565106.34</v>
      </c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 t="s">
        <v>59</v>
      </c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1.25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1" t="s">
        <v>213</v>
      </c>
      <c r="AY123" s="42"/>
      <c r="AZ123" s="42"/>
      <c r="BA123" s="42"/>
      <c r="BB123" s="42"/>
      <c r="BC123" s="43"/>
      <c r="BD123" s="45" t="s">
        <v>197</v>
      </c>
      <c r="BE123" s="42"/>
      <c r="BF123" s="42"/>
      <c r="BG123" s="42"/>
      <c r="BH123" s="42"/>
      <c r="BI123" s="42"/>
      <c r="BJ123" s="43"/>
      <c r="BK123" s="22">
        <v>0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>
        <f>ED47</f>
        <v>277828.17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f>DD17+DD47</f>
        <v>287278.17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22">
        <f>BY123+CN123+DD123+DQ123</f>
        <v>565106.34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59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6"/>
    </row>
    <row r="124" spans="1:164" ht="24" customHeight="1">
      <c r="A124" s="46" t="s">
        <v>221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220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>
        <f>BY125+BY127</f>
        <v>268378.17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f>DD125+DD127</f>
        <v>-268378.17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33">
        <f>BY124+CN124+DD124+DQ124</f>
        <v>0</v>
      </c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1.25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222</v>
      </c>
      <c r="AY125" s="39"/>
      <c r="AZ125" s="39"/>
      <c r="BA125" s="39"/>
      <c r="BB125" s="39"/>
      <c r="BC125" s="40"/>
      <c r="BD125" s="44" t="s">
        <v>194</v>
      </c>
      <c r="BE125" s="39"/>
      <c r="BF125" s="39"/>
      <c r="BG125" s="39"/>
      <c r="BH125" s="39"/>
      <c r="BI125" s="39"/>
      <c r="BJ125" s="40"/>
      <c r="BK125" s="19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>
        <f>DD17</f>
        <v>277828.17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f>DD47</f>
        <v>9450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f>BY125+CN125+DD125+DQ125</f>
        <v>287278.17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1.25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22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4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1" t="s">
        <v>225</v>
      </c>
      <c r="AY127" s="42"/>
      <c r="AZ127" s="42"/>
      <c r="BA127" s="42"/>
      <c r="BB127" s="42"/>
      <c r="BC127" s="43"/>
      <c r="BD127" s="45" t="s">
        <v>197</v>
      </c>
      <c r="BE127" s="42"/>
      <c r="BF127" s="42"/>
      <c r="BG127" s="42"/>
      <c r="BH127" s="42"/>
      <c r="BI127" s="42"/>
      <c r="BJ127" s="43"/>
      <c r="BK127" s="22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4"/>
      <c r="BY127" s="22">
        <f>-DD47</f>
        <v>-9450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f>-DD17</f>
        <v>-277828.17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f>BY127+CN127+DD127+DQ127</f>
        <v>-287278.17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87"/>
      <c r="AX130" s="98" t="s">
        <v>1</v>
      </c>
      <c r="AY130" s="99"/>
      <c r="AZ130" s="99"/>
      <c r="BA130" s="99"/>
      <c r="BB130" s="99"/>
      <c r="BC130" s="100"/>
      <c r="BD130" s="98" t="s">
        <v>2</v>
      </c>
      <c r="BE130" s="99"/>
      <c r="BF130" s="99"/>
      <c r="BG130" s="99"/>
      <c r="BH130" s="99"/>
      <c r="BI130" s="99"/>
      <c r="BJ130" s="100"/>
      <c r="BK130" s="98" t="s">
        <v>3</v>
      </c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00"/>
      <c r="BY130" s="104" t="s">
        <v>9</v>
      </c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6"/>
      <c r="ES130" s="98" t="s">
        <v>10</v>
      </c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</row>
    <row r="131" spans="1:164" ht="24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7"/>
      <c r="AX131" s="101"/>
      <c r="AY131" s="102"/>
      <c r="AZ131" s="102"/>
      <c r="BA131" s="102"/>
      <c r="BB131" s="102"/>
      <c r="BC131" s="103"/>
      <c r="BD131" s="101"/>
      <c r="BE131" s="102"/>
      <c r="BF131" s="102"/>
      <c r="BG131" s="102"/>
      <c r="BH131" s="102"/>
      <c r="BI131" s="102"/>
      <c r="BJ131" s="103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3"/>
      <c r="BY131" s="82" t="s">
        <v>4</v>
      </c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4"/>
      <c r="CN131" s="82" t="s">
        <v>5</v>
      </c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4"/>
      <c r="DD131" s="82" t="s">
        <v>6</v>
      </c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4"/>
      <c r="DQ131" s="82" t="s">
        <v>7</v>
      </c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4"/>
      <c r="ED131" s="82" t="s">
        <v>8</v>
      </c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4"/>
      <c r="ES131" s="101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</row>
    <row r="132" spans="1:164" ht="12" thickBot="1">
      <c r="A132" s="85">
        <v>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67">
        <v>2</v>
      </c>
      <c r="AY132" s="68"/>
      <c r="AZ132" s="68"/>
      <c r="BA132" s="68"/>
      <c r="BB132" s="68"/>
      <c r="BC132" s="87"/>
      <c r="BD132" s="67">
        <v>3</v>
      </c>
      <c r="BE132" s="68"/>
      <c r="BF132" s="68"/>
      <c r="BG132" s="68"/>
      <c r="BH132" s="68"/>
      <c r="BI132" s="68"/>
      <c r="BJ132" s="87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87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7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87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87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87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87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46" t="s">
        <v>227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8"/>
      <c r="BY133" s="76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8"/>
      <c r="CN133" s="76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8"/>
      <c r="DD133" s="76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8"/>
      <c r="DQ133" s="76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8"/>
      <c r="ED133" s="76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8"/>
      <c r="ES133" s="76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117"/>
    </row>
    <row r="134" spans="1:164" ht="11.25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228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9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>
      <c r="A135" s="27" t="s">
        <v>229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22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4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>
      <c r="A136" s="27" t="s">
        <v>231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230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22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>
      <c r="A137" s="46" t="s">
        <v>232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233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1.25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234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9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>
      <c r="A139" s="27" t="s">
        <v>236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22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4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235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32"/>
      <c r="BY140" s="14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238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M143" s="144" t="s">
        <v>255</v>
      </c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5" t="s">
        <v>240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M144" s="145" t="s">
        <v>241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CN144" s="1" t="s">
        <v>242</v>
      </c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</row>
    <row r="145" spans="115:158" ht="11.25">
      <c r="DK145" s="145" t="s">
        <v>240</v>
      </c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3"/>
      <c r="EC145" s="145" t="s">
        <v>241</v>
      </c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</row>
    <row r="146" spans="1:66" ht="11.25">
      <c r="A146" s="1" t="s">
        <v>243</v>
      </c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M146" s="144" t="s">
        <v>256</v>
      </c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8:164" ht="11.25">
      <c r="R147" s="145" t="s">
        <v>240</v>
      </c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M147" s="145" t="s">
        <v>241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98:164" ht="11.25">
      <c r="CT151" s="145" t="s">
        <v>245</v>
      </c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</row>
    <row r="152" ht="11.25">
      <c r="BM152" s="1" t="s">
        <v>238</v>
      </c>
    </row>
    <row r="153" spans="65:164" ht="11.25">
      <c r="BM153" s="1" t="s">
        <v>246</v>
      </c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</row>
    <row r="154" spans="87:164" ht="11.25">
      <c r="CI154" s="145" t="s">
        <v>248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L154" s="145" t="s">
        <v>240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G154" s="145" t="s">
        <v>241</v>
      </c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</row>
    <row r="156" spans="1:119" ht="11.25">
      <c r="A156" s="1" t="s">
        <v>247</v>
      </c>
      <c r="N156" s="23" t="s">
        <v>243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J156" s="144" t="s">
        <v>256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N156" s="110" t="s">
        <v>257</v>
      </c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</row>
    <row r="157" spans="14:119" ht="11.25">
      <c r="N157" s="145" t="s">
        <v>248</v>
      </c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P157" s="145" t="s">
        <v>240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J157" s="145" t="s">
        <v>241</v>
      </c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N157" s="145" t="s">
        <v>249</v>
      </c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</row>
    <row r="159" spans="1:164" ht="11.25">
      <c r="A159" s="111" t="s">
        <v>250</v>
      </c>
      <c r="B159" s="111"/>
      <c r="C159" s="110" t="s">
        <v>271</v>
      </c>
      <c r="D159" s="110"/>
      <c r="E159" s="110"/>
      <c r="F159" s="1" t="s">
        <v>250</v>
      </c>
      <c r="I159" s="110" t="s">
        <v>269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1">
        <v>20</v>
      </c>
      <c r="Z159" s="111"/>
      <c r="AA159" s="111"/>
      <c r="AB159" s="111"/>
      <c r="AC159" s="112" t="s">
        <v>265</v>
      </c>
      <c r="AD159" s="112"/>
      <c r="AE159" s="11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B1:EQ1"/>
    <mergeCell ref="B2:EQ2"/>
    <mergeCell ref="ES2:FH2"/>
    <mergeCell ref="ES3:FH3"/>
    <mergeCell ref="BJ4:CD4"/>
    <mergeCell ref="CE4:CH4"/>
    <mergeCell ref="CI4:CK4"/>
    <mergeCell ref="ES4:FH4"/>
    <mergeCell ref="AX5:EC5"/>
    <mergeCell ref="ES5:FH5"/>
    <mergeCell ref="AX6:EC6"/>
    <mergeCell ref="ES6:FH6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ES136:FH136"/>
    <mergeCell ref="A137:AW137"/>
    <mergeCell ref="AX137:BC137"/>
    <mergeCell ref="BD137:BJ137"/>
    <mergeCell ref="BK137:BX137"/>
    <mergeCell ref="BY137:CM137"/>
    <mergeCell ref="BK138:BX139"/>
    <mergeCell ref="BY138:CM139"/>
    <mergeCell ref="CN136:DC136"/>
    <mergeCell ref="DD136:DP136"/>
    <mergeCell ref="DQ136:EC136"/>
    <mergeCell ref="ED136:ER136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Y140:CM140"/>
    <mergeCell ref="CN140:DC140"/>
    <mergeCell ref="CN138:DC139"/>
    <mergeCell ref="DD138:DP139"/>
    <mergeCell ref="DQ138:EC139"/>
    <mergeCell ref="ED138:ER139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N144:AI144"/>
    <mergeCell ref="AM144:BN144"/>
    <mergeCell ref="DK144:DY144"/>
    <mergeCell ref="EC144:FB144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CI153:DH153"/>
    <mergeCell ref="DL153:EC153"/>
    <mergeCell ref="EG153:FH153"/>
    <mergeCell ref="CI154:DH154"/>
    <mergeCell ref="DL154:EC154"/>
    <mergeCell ref="EG154:FH154"/>
    <mergeCell ref="AP156:BG156"/>
    <mergeCell ref="BJ156:CK156"/>
    <mergeCell ref="CN156:DO156"/>
    <mergeCell ref="N157:AM157"/>
    <mergeCell ref="AP157:BG157"/>
    <mergeCell ref="BJ157:CK157"/>
    <mergeCell ref="CN157:DO157"/>
    <mergeCell ref="A159:B159"/>
    <mergeCell ref="C159:E159"/>
    <mergeCell ref="I159:X159"/>
    <mergeCell ref="Y159:AB159"/>
    <mergeCell ref="AC159:AE159"/>
    <mergeCell ref="N156:AM156"/>
  </mergeCells>
  <printOptions/>
  <pageMargins left="0.11811023622047245" right="0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H160"/>
  <sheetViews>
    <sheetView zoomScalePageLayoutView="0" workbookViewId="0" topLeftCell="A1">
      <selection activeCell="GX151" sqref="GX151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269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270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261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v>2695525.3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v>2695525.3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</f>
        <v>2695525.3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>
        <f>BK21</f>
        <v>0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>
        <f>BY21</f>
        <v>0</v>
      </c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>
        <f>ED21</f>
        <v>0</v>
      </c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f>ES21</f>
        <v>0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f>BY21+CN21+DD21+DQ21</f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f>BK21-ED21</f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>
        <f>BK37+BK39</f>
        <v>2695525.3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>
        <f>BY37+BY39</f>
        <v>2695525.3</v>
      </c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>
        <f>ED37+ED39</f>
        <v>2695525.3</v>
      </c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>
        <f>ES37+ES39</f>
        <v>0</v>
      </c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>
        <v>2695525.3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>
        <v>2695525.3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f>BY39+CN39+DD39+DQ39</f>
        <v>2695525.3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f>BK39-ED39</f>
        <v>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88">
        <v>0</v>
      </c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v>0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0"/>
      <c r="CN41" s="88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90"/>
      <c r="DD41" s="88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90"/>
      <c r="DQ41" s="88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>
        <f>BY41+CN41+DD41+DQ41</f>
        <v>0</v>
      </c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90"/>
      <c r="ES41" s="88">
        <f>BK41-BY41</f>
        <v>0</v>
      </c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91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f>BK48+BK54+BK79+BK84</f>
        <v>2695525.3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f>BY48+BY54+BY79+BY83+BY84</f>
        <v>2170777.48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9">
        <f>DD48+DD54+DD83+DD84</f>
        <v>524747.8200000001</v>
      </c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1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ED48+ED54+ED83+ED84+ED79</f>
        <v>2695525.3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>
        <f>ES48+ES54+ES79+ES83+ES84</f>
        <v>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>
        <f>BK50+BK52+BK53</f>
        <v>366049</v>
      </c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>
        <f>BY50+BY52+BY53</f>
        <v>112586.18</v>
      </c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55">
        <f>DD50+DD52+DD53</f>
        <v>253462.82</v>
      </c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65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>
        <f>ED50+ED52+ED53</f>
        <v>366049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>
        <f>ES50+ES52+ES53</f>
        <v>0</v>
      </c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58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66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>
        <v>282400.82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28938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253462.82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BY50+DD50</f>
        <v>282400.82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BK50-ED50</f>
        <v>0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>
        <v>0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0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f>BY52+DD52</f>
        <v>0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f>BK52-ED52</f>
        <v>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>
        <v>83648.18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83648.18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0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BY53+DD53</f>
        <v>83648.18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BK53-ED53</f>
        <v>0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>
        <f>BK55+BK57+BK58+BK59+BK60+BK61</f>
        <v>1107351.1400000001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>
        <f>BY55+BY57+BY58+BY59+BY60+BY61</f>
        <v>1073351.1400000001</v>
      </c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51">
        <f>DD55+DD57+DD58+DD59+DD60+DD61</f>
        <v>34000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3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>
        <f>ED55+ED57+ED58+ED60+ED61</f>
        <v>1107351.1400000001</v>
      </c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>
        <f>ES55+ES57+ES58+ES59+ES60+ES61</f>
        <v>0</v>
      </c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>
        <v>0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0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0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BY55+DD55</f>
        <v>0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>
        <v>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0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0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BY57+DD57</f>
        <v>0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BK57-ED57</f>
        <v>0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>
        <v>0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0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f>BY58+DD58</f>
        <v>0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f>BK58-ED58</f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>
        <v>878269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844269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34000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f>BY60+DD60</f>
        <v>878269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f>BK60-ED60</f>
        <v>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>
        <v>229082.14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229082.14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0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BY61+DD61</f>
        <v>229082.14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BK61-ED61</f>
        <v>0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>
        <f>BK80+BK82</f>
        <v>15954.3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>
        <f>BY80+BY82</f>
        <v>15954.3</v>
      </c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51">
        <f>BY79+CN79+DD79+DQ79</f>
        <v>15954.3</v>
      </c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3"/>
      <c r="ES79" s="51">
        <f>BK79-ED79</f>
        <v>0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>
        <v>15954.3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>
        <v>15954.3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>
        <f>BY80+CN80+DD80+DQ80</f>
        <v>15954.3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>
        <f>BK80-ED80</f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>
        <v>0</v>
      </c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>
        <f>BY82+CN82+DD82+DQ82</f>
        <v>0</v>
      </c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>
        <f>BK82-ED82</f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>
        <v>0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>
        <v>0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51">
        <v>0</v>
      </c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3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>
        <f>BY83+CN83+DD83+DQ83</f>
        <v>0</v>
      </c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>
        <f>BK83-ED83</f>
        <v>0</v>
      </c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</f>
        <v>1206170.8599999999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</f>
        <v>968885.86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DD85+DD87+DD88+DD89</f>
        <v>237285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ED85+ED87+ED88+ED89</f>
        <v>1206170.8599999999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>
        <f>BK84-ED84</f>
        <v>0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>
        <v>267872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>
        <v>260872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7000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>
        <f>BY85+CN85+DD85+DQ85</f>
        <v>267872</v>
      </c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>
        <f>BK85-ED85</f>
        <v>0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156</v>
      </c>
      <c r="AY89" s="42"/>
      <c r="AZ89" s="42"/>
      <c r="BA89" s="42"/>
      <c r="BB89" s="42"/>
      <c r="BC89" s="43"/>
      <c r="BD89" s="45" t="s">
        <v>167</v>
      </c>
      <c r="BE89" s="42"/>
      <c r="BF89" s="42"/>
      <c r="BG89" s="42"/>
      <c r="BH89" s="42"/>
      <c r="BI89" s="42"/>
      <c r="BJ89" s="43"/>
      <c r="BK89" s="22">
        <v>938298.86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708013.86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230285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938298.86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>
        <f>BK89-ED89</f>
        <v>0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">
      <c r="A90" s="46" t="s">
        <v>171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172</v>
      </c>
      <c r="AY90" s="48"/>
      <c r="AZ90" s="48"/>
      <c r="BA90" s="48"/>
      <c r="BB90" s="48"/>
      <c r="BC90" s="49"/>
      <c r="BD90" s="50" t="s">
        <v>173</v>
      </c>
      <c r="BE90" s="48"/>
      <c r="BF90" s="48"/>
      <c r="BG90" s="48"/>
      <c r="BH90" s="48"/>
      <c r="BI90" s="48"/>
      <c r="BJ90" s="49"/>
      <c r="BK90" s="33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/>
      <c r="BY90" s="33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5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33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1.25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175</v>
      </c>
      <c r="AY91" s="39"/>
      <c r="AZ91" s="39"/>
      <c r="BA91" s="39"/>
      <c r="BB91" s="39"/>
      <c r="BC91" s="40"/>
      <c r="BD91" s="44" t="s">
        <v>176</v>
      </c>
      <c r="BE91" s="39"/>
      <c r="BF91" s="39"/>
      <c r="BG91" s="39"/>
      <c r="BH91" s="39"/>
      <c r="BI91" s="39"/>
      <c r="BJ91" s="40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1.25">
      <c r="A92" s="27" t="s">
        <v>174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22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1.25">
      <c r="A93" s="27" t="s">
        <v>177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178</v>
      </c>
      <c r="AY93" s="42"/>
      <c r="AZ93" s="42"/>
      <c r="BA93" s="42"/>
      <c r="BB93" s="42"/>
      <c r="BC93" s="43"/>
      <c r="BD93" s="45" t="s">
        <v>179</v>
      </c>
      <c r="BE93" s="42"/>
      <c r="BF93" s="42"/>
      <c r="BG93" s="42"/>
      <c r="BH93" s="42"/>
      <c r="BI93" s="42"/>
      <c r="BJ93" s="43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123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5"/>
      <c r="BY94" s="123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5"/>
      <c r="CN94" s="123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5"/>
      <c r="DD94" s="123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5"/>
      <c r="DQ94" s="123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5"/>
      <c r="ED94" s="123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5"/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9"/>
    </row>
    <row r="95" ht="9.75" customHeight="1" thickBot="1"/>
    <row r="96" spans="1:164" ht="17.25" customHeight="1">
      <c r="A96" s="132" t="s">
        <v>252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4" t="s">
        <v>183</v>
      </c>
      <c r="AY96" s="135"/>
      <c r="AZ96" s="135"/>
      <c r="BA96" s="135"/>
      <c r="BB96" s="135"/>
      <c r="BC96" s="136"/>
      <c r="BD96" s="137" t="s">
        <v>59</v>
      </c>
      <c r="BE96" s="135"/>
      <c r="BF96" s="135"/>
      <c r="BG96" s="135"/>
      <c r="BH96" s="135"/>
      <c r="BI96" s="135"/>
      <c r="BJ96" s="136"/>
      <c r="BK96" s="126"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BY17-BY47</f>
        <v>524747.8199999998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6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f>DD17-DD47</f>
        <v>-524747.8200000001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BY96+DD96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6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8"/>
    </row>
    <row r="97" spans="1:164" ht="3" customHeight="1" thickBo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1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3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5"/>
      <c r="BY97" s="123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5"/>
      <c r="CN97" s="123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5"/>
      <c r="DD97" s="123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5"/>
      <c r="DQ97" s="123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5"/>
      <c r="ED97" s="123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5"/>
      <c r="ES97" s="123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9"/>
    </row>
    <row r="98" spans="30:164" ht="12">
      <c r="AD98" s="93" t="s">
        <v>185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87"/>
      <c r="AX100" s="98" t="s">
        <v>1</v>
      </c>
      <c r="AY100" s="99"/>
      <c r="AZ100" s="99"/>
      <c r="BA100" s="99"/>
      <c r="BB100" s="99"/>
      <c r="BC100" s="100"/>
      <c r="BD100" s="98" t="s">
        <v>2</v>
      </c>
      <c r="BE100" s="99"/>
      <c r="BF100" s="99"/>
      <c r="BG100" s="99"/>
      <c r="BH100" s="99"/>
      <c r="BI100" s="99"/>
      <c r="BJ100" s="100"/>
      <c r="BK100" s="98" t="s">
        <v>3</v>
      </c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100"/>
      <c r="BY100" s="104" t="s">
        <v>9</v>
      </c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6"/>
      <c r="ES100" s="98" t="s">
        <v>10</v>
      </c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</row>
    <row r="101" spans="1:164" ht="24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01"/>
      <c r="AY101" s="102"/>
      <c r="AZ101" s="102"/>
      <c r="BA101" s="102"/>
      <c r="BB101" s="102"/>
      <c r="BC101" s="103"/>
      <c r="BD101" s="101"/>
      <c r="BE101" s="102"/>
      <c r="BF101" s="102"/>
      <c r="BG101" s="102"/>
      <c r="BH101" s="102"/>
      <c r="BI101" s="102"/>
      <c r="BJ101" s="103"/>
      <c r="BK101" s="101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3"/>
      <c r="BY101" s="82" t="s">
        <v>4</v>
      </c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4"/>
      <c r="CN101" s="82" t="s">
        <v>5</v>
      </c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 t="s">
        <v>6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 t="s">
        <v>7</v>
      </c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2" t="s">
        <v>8</v>
      </c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101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</row>
    <row r="102" spans="1:164" ht="12" thickBo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67">
        <v>2</v>
      </c>
      <c r="AY102" s="68"/>
      <c r="AZ102" s="68"/>
      <c r="BA102" s="68"/>
      <c r="BB102" s="68"/>
      <c r="BC102" s="87"/>
      <c r="BD102" s="67">
        <v>3</v>
      </c>
      <c r="BE102" s="68"/>
      <c r="BF102" s="68"/>
      <c r="BG102" s="68"/>
      <c r="BH102" s="68"/>
      <c r="BI102" s="68"/>
      <c r="BJ102" s="87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87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7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87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87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87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87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6">
        <v>0</v>
      </c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  <c r="BY103" s="76">
        <f>BY121+BY124</f>
        <v>-524747.8200000001</v>
      </c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8"/>
      <c r="CN103" s="76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8"/>
      <c r="DD103" s="76">
        <f>DD121+DD124</f>
        <v>524747.8200000001</v>
      </c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76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8"/>
      <c r="ED103" s="76">
        <f>BY103+DD103</f>
        <v>0</v>
      </c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8"/>
      <c r="ES103" s="76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117"/>
    </row>
    <row r="104" spans="1:164" ht="11.25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38" t="s">
        <v>176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9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19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22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4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1.25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189</v>
      </c>
      <c r="AY106" s="39"/>
      <c r="AZ106" s="39"/>
      <c r="BA106" s="39"/>
      <c r="BB106" s="39"/>
      <c r="BC106" s="40"/>
      <c r="BD106" s="44" t="s">
        <v>110</v>
      </c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1" t="s">
        <v>190</v>
      </c>
      <c r="AY108" s="42"/>
      <c r="AZ108" s="42"/>
      <c r="BA108" s="42"/>
      <c r="BB108" s="42"/>
      <c r="BC108" s="43"/>
      <c r="BD108" s="45" t="s">
        <v>110</v>
      </c>
      <c r="BE108" s="42"/>
      <c r="BF108" s="42"/>
      <c r="BG108" s="42"/>
      <c r="BH108" s="42"/>
      <c r="BI108" s="42"/>
      <c r="BJ108" s="43"/>
      <c r="BK108" s="22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1.25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 t="s">
        <v>193</v>
      </c>
      <c r="AY109" s="42"/>
      <c r="AZ109" s="42"/>
      <c r="BA109" s="42"/>
      <c r="BB109" s="42"/>
      <c r="BC109" s="43"/>
      <c r="BD109" s="45" t="s">
        <v>194</v>
      </c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196</v>
      </c>
      <c r="AY110" s="42"/>
      <c r="AZ110" s="42"/>
      <c r="BA110" s="42"/>
      <c r="BB110" s="42"/>
      <c r="BC110" s="43"/>
      <c r="BD110" s="45" t="s">
        <v>197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199</v>
      </c>
      <c r="AY111" s="42"/>
      <c r="AZ111" s="42"/>
      <c r="BA111" s="42"/>
      <c r="BB111" s="42"/>
      <c r="BC111" s="43"/>
      <c r="BD111" s="45" t="s">
        <v>200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202</v>
      </c>
      <c r="AY112" s="42"/>
      <c r="AZ112" s="42"/>
      <c r="BA112" s="42"/>
      <c r="BB112" s="42"/>
      <c r="BC112" s="43"/>
      <c r="BD112" s="45" t="s">
        <v>203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205</v>
      </c>
      <c r="AY113" s="42"/>
      <c r="AZ113" s="42"/>
      <c r="BA113" s="42"/>
      <c r="BB113" s="42"/>
      <c r="BC113" s="43"/>
      <c r="BD113" s="45" t="s">
        <v>206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208</v>
      </c>
      <c r="AY114" s="42"/>
      <c r="AZ114" s="42"/>
      <c r="BA114" s="42"/>
      <c r="BB114" s="42"/>
      <c r="BC114" s="43"/>
      <c r="BD114" s="45" t="s">
        <v>209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">
      <c r="A115" s="46" t="s">
        <v>210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33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5"/>
      <c r="BY115" s="33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1.25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211</v>
      </c>
      <c r="AY116" s="39"/>
      <c r="AZ116" s="39"/>
      <c r="BA116" s="39"/>
      <c r="BB116" s="39"/>
      <c r="BC116" s="40"/>
      <c r="BD116" s="44" t="s">
        <v>110</v>
      </c>
      <c r="BE116" s="39"/>
      <c r="BF116" s="39"/>
      <c r="BG116" s="39"/>
      <c r="BH116" s="39"/>
      <c r="BI116" s="39"/>
      <c r="BJ116" s="40"/>
      <c r="BK116" s="19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19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1.25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22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1.25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1" t="s">
        <v>253</v>
      </c>
      <c r="AY118" s="42"/>
      <c r="AZ118" s="42"/>
      <c r="BA118" s="42"/>
      <c r="BB118" s="42"/>
      <c r="BC118" s="43"/>
      <c r="BD118" s="45" t="s">
        <v>110</v>
      </c>
      <c r="BE118" s="42"/>
      <c r="BF118" s="42"/>
      <c r="BG118" s="42"/>
      <c r="BH118" s="42"/>
      <c r="BI118" s="42"/>
      <c r="BJ118" s="43"/>
      <c r="BK118" s="22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 t="s">
        <v>212</v>
      </c>
      <c r="AY119" s="42"/>
      <c r="AZ119" s="42"/>
      <c r="BA119" s="42"/>
      <c r="BB119" s="42"/>
      <c r="BC119" s="43"/>
      <c r="BD119" s="45" t="s">
        <v>213</v>
      </c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214</v>
      </c>
      <c r="AY120" s="42"/>
      <c r="AZ120" s="42"/>
      <c r="BA120" s="42"/>
      <c r="BB120" s="42"/>
      <c r="BC120" s="43"/>
      <c r="BD120" s="45" t="s">
        <v>215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">
      <c r="A121" s="46" t="s">
        <v>216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217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33"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>
        <f>BY122+BY123</f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f>DD122+DD123</f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>
        <f>ED122+ED123</f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1.25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206</v>
      </c>
      <c r="AY122" s="42"/>
      <c r="AZ122" s="42"/>
      <c r="BA122" s="42"/>
      <c r="BB122" s="42"/>
      <c r="BC122" s="43"/>
      <c r="BD122" s="45" t="s">
        <v>194</v>
      </c>
      <c r="BE122" s="42"/>
      <c r="BF122" s="42"/>
      <c r="BG122" s="42"/>
      <c r="BH122" s="42"/>
      <c r="BI122" s="42"/>
      <c r="BJ122" s="43"/>
      <c r="BK122" s="22">
        <v>0</v>
      </c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>
        <f>-BY17</f>
        <v>-2695525.3</v>
      </c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f>DD96</f>
        <v>-524747.8200000001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>
        <f>BY122+CN122+DD122+DQ122</f>
        <v>-3220273.12</v>
      </c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 t="s">
        <v>59</v>
      </c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1.25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1" t="s">
        <v>213</v>
      </c>
      <c r="AY123" s="42"/>
      <c r="AZ123" s="42"/>
      <c r="BA123" s="42"/>
      <c r="BB123" s="42"/>
      <c r="BC123" s="43"/>
      <c r="BD123" s="45" t="s">
        <v>197</v>
      </c>
      <c r="BE123" s="42"/>
      <c r="BF123" s="42"/>
      <c r="BG123" s="42"/>
      <c r="BH123" s="42"/>
      <c r="BI123" s="42"/>
      <c r="BJ123" s="43"/>
      <c r="BK123" s="22">
        <v>0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>
        <f>ED47</f>
        <v>2695525.3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f>DD47</f>
        <v>524747.8200000001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22">
        <f>BY123+CN123+DD123+DQ123</f>
        <v>3220273.12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59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6"/>
    </row>
    <row r="124" spans="1:164" ht="24" customHeight="1">
      <c r="A124" s="46" t="s">
        <v>221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220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>
        <f>BY125+BY127</f>
        <v>-524747.8200000001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f>DD125+DD127</f>
        <v>524747.8200000001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141">
        <f>BY124+CN124+DD124+DQ124</f>
        <v>0</v>
      </c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1.25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222</v>
      </c>
      <c r="AY125" s="39"/>
      <c r="AZ125" s="39"/>
      <c r="BA125" s="39"/>
      <c r="BB125" s="39"/>
      <c r="BC125" s="40"/>
      <c r="BD125" s="44" t="s">
        <v>194</v>
      </c>
      <c r="BE125" s="39"/>
      <c r="BF125" s="39"/>
      <c r="BG125" s="39"/>
      <c r="BH125" s="39"/>
      <c r="BI125" s="39"/>
      <c r="BJ125" s="40"/>
      <c r="BK125" s="19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>
        <v>0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f>DD47</f>
        <v>524747.8200000001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f>BY125+CN125+DD125+DQ125</f>
        <v>524747.8200000001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1.25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22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4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1" t="s">
        <v>225</v>
      </c>
      <c r="AY127" s="42"/>
      <c r="AZ127" s="42"/>
      <c r="BA127" s="42"/>
      <c r="BB127" s="42"/>
      <c r="BC127" s="43"/>
      <c r="BD127" s="45" t="s">
        <v>197</v>
      </c>
      <c r="BE127" s="42"/>
      <c r="BF127" s="42"/>
      <c r="BG127" s="42"/>
      <c r="BH127" s="42"/>
      <c r="BI127" s="42"/>
      <c r="BJ127" s="43"/>
      <c r="BK127" s="22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4"/>
      <c r="BY127" s="22">
        <f>DD96</f>
        <v>-524747.8200000001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v>0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f>BY127+CN127+DD127+DQ127</f>
        <v>-524747.8200000001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87"/>
      <c r="AX130" s="98" t="s">
        <v>1</v>
      </c>
      <c r="AY130" s="99"/>
      <c r="AZ130" s="99"/>
      <c r="BA130" s="99"/>
      <c r="BB130" s="99"/>
      <c r="BC130" s="100"/>
      <c r="BD130" s="98" t="s">
        <v>2</v>
      </c>
      <c r="BE130" s="99"/>
      <c r="BF130" s="99"/>
      <c r="BG130" s="99"/>
      <c r="BH130" s="99"/>
      <c r="BI130" s="99"/>
      <c r="BJ130" s="100"/>
      <c r="BK130" s="98" t="s">
        <v>3</v>
      </c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00"/>
      <c r="BY130" s="104" t="s">
        <v>9</v>
      </c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6"/>
      <c r="ES130" s="98" t="s">
        <v>10</v>
      </c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</row>
    <row r="131" spans="1:164" ht="24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7"/>
      <c r="AX131" s="101"/>
      <c r="AY131" s="102"/>
      <c r="AZ131" s="102"/>
      <c r="BA131" s="102"/>
      <c r="BB131" s="102"/>
      <c r="BC131" s="103"/>
      <c r="BD131" s="101"/>
      <c r="BE131" s="102"/>
      <c r="BF131" s="102"/>
      <c r="BG131" s="102"/>
      <c r="BH131" s="102"/>
      <c r="BI131" s="102"/>
      <c r="BJ131" s="103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3"/>
      <c r="BY131" s="82" t="s">
        <v>4</v>
      </c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4"/>
      <c r="CN131" s="82" t="s">
        <v>5</v>
      </c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4"/>
      <c r="DD131" s="82" t="s">
        <v>6</v>
      </c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4"/>
      <c r="DQ131" s="82" t="s">
        <v>7</v>
      </c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4"/>
      <c r="ED131" s="82" t="s">
        <v>8</v>
      </c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4"/>
      <c r="ES131" s="101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</row>
    <row r="132" spans="1:164" ht="12" thickBot="1">
      <c r="A132" s="85">
        <v>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67">
        <v>2</v>
      </c>
      <c r="AY132" s="68"/>
      <c r="AZ132" s="68"/>
      <c r="BA132" s="68"/>
      <c r="BB132" s="68"/>
      <c r="BC132" s="87"/>
      <c r="BD132" s="67">
        <v>3</v>
      </c>
      <c r="BE132" s="68"/>
      <c r="BF132" s="68"/>
      <c r="BG132" s="68"/>
      <c r="BH132" s="68"/>
      <c r="BI132" s="68"/>
      <c r="BJ132" s="87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87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7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87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87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87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87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46" t="s">
        <v>227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8"/>
      <c r="BY133" s="76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8"/>
      <c r="CN133" s="76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8"/>
      <c r="DD133" s="76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8"/>
      <c r="DQ133" s="76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8"/>
      <c r="ED133" s="76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8"/>
      <c r="ES133" s="76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117"/>
    </row>
    <row r="134" spans="1:164" ht="11.25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228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9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>
      <c r="A135" s="27" t="s">
        <v>229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22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4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>
      <c r="A136" s="27" t="s">
        <v>231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230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22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>
      <c r="A137" s="46" t="s">
        <v>232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233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1.25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234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9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>
      <c r="A139" s="27" t="s">
        <v>236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22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4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235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32"/>
      <c r="BY140" s="14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238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M143" s="144" t="s">
        <v>255</v>
      </c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5" t="s">
        <v>240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M144" s="145" t="s">
        <v>241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CN144" s="1" t="s">
        <v>242</v>
      </c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</row>
    <row r="145" spans="115:158" ht="11.25">
      <c r="DK145" s="145" t="s">
        <v>240</v>
      </c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3"/>
      <c r="EC145" s="145" t="s">
        <v>241</v>
      </c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</row>
    <row r="146" spans="1:66" ht="11.25">
      <c r="A146" s="1" t="s">
        <v>243</v>
      </c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M146" s="144" t="s">
        <v>256</v>
      </c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8:164" ht="11.25">
      <c r="R147" s="145" t="s">
        <v>240</v>
      </c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M147" s="145" t="s">
        <v>241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98:164" ht="11.25">
      <c r="CT151" s="145" t="s">
        <v>245</v>
      </c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</row>
    <row r="152" ht="11.25">
      <c r="BM152" s="1" t="s">
        <v>238</v>
      </c>
    </row>
    <row r="153" spans="65:164" ht="11.25">
      <c r="BM153" s="1" t="s">
        <v>246</v>
      </c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</row>
    <row r="154" spans="87:164" ht="11.25">
      <c r="CI154" s="145" t="s">
        <v>248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L154" s="145" t="s">
        <v>240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G154" s="145" t="s">
        <v>241</v>
      </c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</row>
    <row r="156" spans="1:119" ht="11.25">
      <c r="A156" s="1" t="s">
        <v>247</v>
      </c>
      <c r="N156" s="23" t="s">
        <v>243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J156" s="144" t="s">
        <v>256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N156" s="110" t="s">
        <v>257</v>
      </c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</row>
    <row r="157" spans="14:119" ht="11.25">
      <c r="N157" s="145" t="s">
        <v>248</v>
      </c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P157" s="145" t="s">
        <v>240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J157" s="145" t="s">
        <v>241</v>
      </c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N157" s="145" t="s">
        <v>249</v>
      </c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</row>
    <row r="159" spans="1:164" ht="11.25">
      <c r="A159" s="111" t="s">
        <v>250</v>
      </c>
      <c r="B159" s="111"/>
      <c r="C159" s="110" t="s">
        <v>271</v>
      </c>
      <c r="D159" s="110"/>
      <c r="E159" s="110"/>
      <c r="F159" s="1" t="s">
        <v>250</v>
      </c>
      <c r="I159" s="110" t="s">
        <v>269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1">
        <v>20</v>
      </c>
      <c r="Z159" s="111"/>
      <c r="AA159" s="111"/>
      <c r="AB159" s="111"/>
      <c r="AC159" s="112" t="s">
        <v>265</v>
      </c>
      <c r="AD159" s="112"/>
      <c r="AE159" s="11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B1:EQ1"/>
    <mergeCell ref="B2:EQ2"/>
    <mergeCell ref="ES2:FH2"/>
    <mergeCell ref="ES3:FH3"/>
    <mergeCell ref="BJ4:CD4"/>
    <mergeCell ref="CE4:CH4"/>
    <mergeCell ref="CI4:CK4"/>
    <mergeCell ref="ES4:FH4"/>
    <mergeCell ref="AX5:EC5"/>
    <mergeCell ref="ES5:FH5"/>
    <mergeCell ref="AX6:EC6"/>
    <mergeCell ref="ES6:FH6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DD88:DP88"/>
    <mergeCell ref="DQ88:EC88"/>
    <mergeCell ref="ED88:ER88"/>
    <mergeCell ref="ES88:FH88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ES136:FH136"/>
    <mergeCell ref="A137:AW137"/>
    <mergeCell ref="AX137:BC137"/>
    <mergeCell ref="BD137:BJ137"/>
    <mergeCell ref="BK137:BX137"/>
    <mergeCell ref="BY137:CM137"/>
    <mergeCell ref="BK138:BX139"/>
    <mergeCell ref="BY138:CM139"/>
    <mergeCell ref="CN136:DC136"/>
    <mergeCell ref="DD136:DP136"/>
    <mergeCell ref="DQ136:EC136"/>
    <mergeCell ref="ED136:ER136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Y140:CM140"/>
    <mergeCell ref="CN140:DC140"/>
    <mergeCell ref="CN138:DC139"/>
    <mergeCell ref="DD138:DP139"/>
    <mergeCell ref="DQ138:EC139"/>
    <mergeCell ref="ED138:ER139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N144:AI144"/>
    <mergeCell ref="AM144:BN144"/>
    <mergeCell ref="DK144:DY144"/>
    <mergeCell ref="EC144:FB144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CI153:DH153"/>
    <mergeCell ref="DL153:EC153"/>
    <mergeCell ref="EG153:FH153"/>
    <mergeCell ref="CI154:DH154"/>
    <mergeCell ref="DL154:EC154"/>
    <mergeCell ref="EG154:FH154"/>
    <mergeCell ref="AP156:BG156"/>
    <mergeCell ref="BJ156:CK156"/>
    <mergeCell ref="CN156:DO156"/>
    <mergeCell ref="N157:AM157"/>
    <mergeCell ref="AP157:BG157"/>
    <mergeCell ref="BJ157:CK157"/>
    <mergeCell ref="CN157:DO157"/>
    <mergeCell ref="A159:B159"/>
    <mergeCell ref="C159:E159"/>
    <mergeCell ref="I159:X159"/>
    <mergeCell ref="Y159:AB159"/>
    <mergeCell ref="AC159:AE159"/>
    <mergeCell ref="N156:AM156"/>
  </mergeCells>
  <printOptions/>
  <pageMargins left="0.11811023622047245" right="0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H160"/>
  <sheetViews>
    <sheetView tabSelected="1" zoomScalePageLayoutView="0" workbookViewId="0" topLeftCell="A118">
      <selection activeCell="FP150" sqref="FP150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2:164" ht="12" customHeight="1" thickBot="1">
      <c r="B2" s="92" t="s">
        <v>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S2" s="107" t="s">
        <v>11</v>
      </c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9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05"/>
    </row>
    <row r="4" spans="61:164" ht="12" customHeight="1">
      <c r="BI4" s="2" t="s">
        <v>23</v>
      </c>
      <c r="BJ4" s="110" t="s">
        <v>266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>
        <v>20</v>
      </c>
      <c r="CF4" s="111"/>
      <c r="CG4" s="111"/>
      <c r="CH4" s="111"/>
      <c r="CI4" s="112" t="s">
        <v>265</v>
      </c>
      <c r="CJ4" s="112"/>
      <c r="CK4" s="112"/>
      <c r="CL4" s="1" t="s">
        <v>24</v>
      </c>
      <c r="EQ4" s="2" t="s">
        <v>15</v>
      </c>
      <c r="ES4" s="47" t="s">
        <v>267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106"/>
    </row>
    <row r="5" spans="1:164" ht="12" customHeight="1">
      <c r="A5" s="1" t="s">
        <v>25</v>
      </c>
      <c r="AX5" s="23" t="s">
        <v>254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Q5" s="2" t="s">
        <v>16</v>
      </c>
      <c r="ES5" s="47" t="s">
        <v>259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106"/>
    </row>
    <row r="6" spans="1:164" ht="12" customHeight="1">
      <c r="A6" s="1" t="s">
        <v>26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106"/>
    </row>
    <row r="7" spans="1:164" ht="12" customHeight="1">
      <c r="A7" s="1" t="s">
        <v>27</v>
      </c>
      <c r="AX7" s="23" t="s">
        <v>258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 t="s">
        <v>17</v>
      </c>
      <c r="ES7" s="47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106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106"/>
    </row>
    <row r="9" spans="1:164" ht="10.5" customHeight="1">
      <c r="A9" s="1" t="s">
        <v>29</v>
      </c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Q9" s="2" t="s">
        <v>18</v>
      </c>
      <c r="ES9" s="47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106"/>
    </row>
    <row r="10" spans="1:164" ht="12" customHeight="1">
      <c r="A10" s="1" t="s">
        <v>30</v>
      </c>
      <c r="AX10" s="23" t="s">
        <v>262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106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106"/>
    </row>
    <row r="12" spans="1:164" ht="12" thickBot="1">
      <c r="A12" s="1" t="s">
        <v>32</v>
      </c>
      <c r="EQ12" s="2" t="s">
        <v>19</v>
      </c>
      <c r="ES12" s="114" t="s">
        <v>13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6"/>
    </row>
    <row r="13" spans="1:164" ht="17.25" customHeight="1">
      <c r="A13" s="113" t="s">
        <v>22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87"/>
      <c r="AX14" s="98" t="s">
        <v>1</v>
      </c>
      <c r="AY14" s="99"/>
      <c r="AZ14" s="99"/>
      <c r="BA14" s="99"/>
      <c r="BB14" s="99"/>
      <c r="BC14" s="100"/>
      <c r="BD14" s="98" t="s">
        <v>2</v>
      </c>
      <c r="BE14" s="99"/>
      <c r="BF14" s="99"/>
      <c r="BG14" s="99"/>
      <c r="BH14" s="99"/>
      <c r="BI14" s="99"/>
      <c r="BJ14" s="100"/>
      <c r="BK14" s="98" t="s">
        <v>3</v>
      </c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100"/>
      <c r="BY14" s="104" t="s">
        <v>9</v>
      </c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6"/>
      <c r="ES14" s="98" t="s">
        <v>10</v>
      </c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</row>
    <row r="15" spans="1:164" ht="24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101"/>
      <c r="AY15" s="102"/>
      <c r="AZ15" s="102"/>
      <c r="BA15" s="102"/>
      <c r="BB15" s="102"/>
      <c r="BC15" s="103"/>
      <c r="BD15" s="101"/>
      <c r="BE15" s="102"/>
      <c r="BF15" s="102"/>
      <c r="BG15" s="102"/>
      <c r="BH15" s="102"/>
      <c r="BI15" s="102"/>
      <c r="BJ15" s="103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3"/>
      <c r="BY15" s="82" t="s">
        <v>4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4"/>
      <c r="CN15" s="82" t="s">
        <v>5</v>
      </c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6</v>
      </c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7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4"/>
      <c r="ED15" s="82" t="s">
        <v>8</v>
      </c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101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</row>
    <row r="16" spans="1:164" ht="12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7">
        <v>2</v>
      </c>
      <c r="AY16" s="68"/>
      <c r="AZ16" s="68"/>
      <c r="BA16" s="68"/>
      <c r="BB16" s="68"/>
      <c r="BC16" s="87"/>
      <c r="BD16" s="67">
        <v>3</v>
      </c>
      <c r="BE16" s="68"/>
      <c r="BF16" s="68"/>
      <c r="BG16" s="68"/>
      <c r="BH16" s="68"/>
      <c r="BI16" s="68"/>
      <c r="BJ16" s="87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87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87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87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87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87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87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69" t="s">
        <v>34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62">
        <f>BK18+BK36+BK41</f>
        <v>9467001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75"/>
      <c r="BY17" s="62">
        <f>BY18+BY36+BY41</f>
        <v>9467001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75"/>
      <c r="CN17" s="62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75"/>
      <c r="DD17" s="62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7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75"/>
      <c r="ED17" s="62">
        <f>ED18+ED36+ED41</f>
        <v>9467001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75"/>
      <c r="ES17" s="62">
        <f>ES18+ES36+ES41</f>
        <v>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4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51">
        <f>BK21</f>
        <v>0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3"/>
      <c r="BY18" s="51">
        <f>BY21</f>
        <v>0</v>
      </c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3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3"/>
      <c r="DD18" s="5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3"/>
      <c r="DQ18" s="51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  <c r="ED18" s="51">
        <f>ED21</f>
        <v>0</v>
      </c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3"/>
      <c r="ES18" s="51">
        <f>ES21</f>
        <v>0</v>
      </c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4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95" t="s">
        <v>40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f>BY21+CN21+DD21+DQ21</f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f>BK21-ED21</f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1.25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51">
        <f>BK37+BK39</f>
        <v>9467001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>
        <f>BY37+BY39</f>
        <v>9467001</v>
      </c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3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3"/>
      <c r="DD36" s="51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3"/>
      <c r="DQ36" s="51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  <c r="ED36" s="51">
        <f>ED37+ED39</f>
        <v>9467001</v>
      </c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3"/>
      <c r="ES36" s="51">
        <f>ES37+ES39</f>
        <v>0</v>
      </c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4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>
        <v>9467001</v>
      </c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>
        <v>9467001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>
        <f>BY37+CN37+DD37+DQ37</f>
        <v>9467001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>
        <f>BK37-ED37</f>
        <v>0</v>
      </c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5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22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6"/>
    </row>
    <row r="39" spans="1:164" ht="11.25">
      <c r="A39" s="27" t="s">
        <v>251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22">
        <v>0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2">
        <v>0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f>BY39+CN39+DD39+DQ39</f>
        <v>0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f>BK39-ED39</f>
        <v>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94" t="s">
        <v>88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88">
        <v>0</v>
      </c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v>0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90"/>
      <c r="CN41" s="88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90"/>
      <c r="DD41" s="88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90"/>
      <c r="DQ41" s="88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/>
      <c r="ED41" s="88">
        <f>BY41+CN41+DD41+DQ41</f>
        <v>0</v>
      </c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90"/>
      <c r="ES41" s="88">
        <f>BK41-BY41</f>
        <v>0</v>
      </c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91"/>
    </row>
    <row r="42" spans="30:164" ht="12">
      <c r="AD42" s="93" t="s">
        <v>91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87"/>
      <c r="AX44" s="98" t="s">
        <v>1</v>
      </c>
      <c r="AY44" s="99"/>
      <c r="AZ44" s="99"/>
      <c r="BA44" s="99"/>
      <c r="BB44" s="99"/>
      <c r="BC44" s="100"/>
      <c r="BD44" s="98" t="s">
        <v>2</v>
      </c>
      <c r="BE44" s="99"/>
      <c r="BF44" s="99"/>
      <c r="BG44" s="99"/>
      <c r="BH44" s="99"/>
      <c r="BI44" s="99"/>
      <c r="BJ44" s="100"/>
      <c r="BK44" s="98" t="s">
        <v>3</v>
      </c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100"/>
      <c r="BY44" s="104" t="s">
        <v>9</v>
      </c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6"/>
      <c r="ES44" s="98" t="s">
        <v>10</v>
      </c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</row>
    <row r="45" spans="1:164" ht="24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7"/>
      <c r="AX45" s="101"/>
      <c r="AY45" s="102"/>
      <c r="AZ45" s="102"/>
      <c r="BA45" s="102"/>
      <c r="BB45" s="102"/>
      <c r="BC45" s="103"/>
      <c r="BD45" s="101"/>
      <c r="BE45" s="102"/>
      <c r="BF45" s="102"/>
      <c r="BG45" s="102"/>
      <c r="BH45" s="102"/>
      <c r="BI45" s="102"/>
      <c r="BJ45" s="103"/>
      <c r="BK45" s="101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82" t="s">
        <v>4</v>
      </c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4"/>
      <c r="CN45" s="82" t="s">
        <v>5</v>
      </c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 t="s">
        <v>6</v>
      </c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7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4"/>
      <c r="ED45" s="82" t="s">
        <v>8</v>
      </c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101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</row>
    <row r="46" spans="1:164" ht="12" thickBot="1">
      <c r="A46" s="85">
        <v>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6"/>
      <c r="AX46" s="67">
        <v>2</v>
      </c>
      <c r="AY46" s="68"/>
      <c r="AZ46" s="68"/>
      <c r="BA46" s="68"/>
      <c r="BB46" s="68"/>
      <c r="BC46" s="87"/>
      <c r="BD46" s="67">
        <v>3</v>
      </c>
      <c r="BE46" s="68"/>
      <c r="BF46" s="68"/>
      <c r="BG46" s="68"/>
      <c r="BH46" s="68"/>
      <c r="BI46" s="68"/>
      <c r="BJ46" s="87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87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7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87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87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87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87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69" t="s">
        <v>92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1" t="s">
        <v>93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62">
        <f>BK48+BK54+BK79+BK83+BK84</f>
        <v>9467001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75"/>
      <c r="BY47" s="62">
        <f>BY48+BY54+BY79+BY83+BY84</f>
        <v>3164655.16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75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79">
        <f>DD48+DD54+DD83+DD84</f>
        <v>6302345.84</v>
      </c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1"/>
      <c r="DQ47" s="76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8"/>
      <c r="ED47" s="62">
        <f>ED48+ED54+ED83+ED84</f>
        <v>9467001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75"/>
      <c r="ES47" s="62">
        <f>ES48+ES54+ES79+ES83+ES84</f>
        <v>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4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95</v>
      </c>
      <c r="AY48" s="39"/>
      <c r="AZ48" s="39"/>
      <c r="BA48" s="39"/>
      <c r="BB48" s="39"/>
      <c r="BC48" s="40"/>
      <c r="BD48" s="44" t="s">
        <v>96</v>
      </c>
      <c r="BE48" s="39"/>
      <c r="BF48" s="39"/>
      <c r="BG48" s="39"/>
      <c r="BH48" s="39"/>
      <c r="BI48" s="39"/>
      <c r="BJ48" s="40"/>
      <c r="BK48" s="55">
        <f>BK50+BK52+BK53</f>
        <v>7896653.25</v>
      </c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65"/>
      <c r="BY48" s="55">
        <f>BY50+BY52+BY53</f>
        <v>2248410.24</v>
      </c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6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55">
        <f>DD50+DD52+DD53</f>
        <v>5648243.01</v>
      </c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65"/>
      <c r="DQ48" s="19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55">
        <f>ED50+ED52+ED53</f>
        <v>7896653.25</v>
      </c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65"/>
      <c r="ES48" s="55">
        <f>ES50+ES52+ES53</f>
        <v>0</v>
      </c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7"/>
    </row>
    <row r="49" spans="1:164" ht="24" customHeight="1">
      <c r="A49" s="61" t="s">
        <v>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6"/>
      <c r="BY49" s="58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6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58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66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8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6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60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98</v>
      </c>
      <c r="AY50" s="39"/>
      <c r="AZ50" s="39"/>
      <c r="BA50" s="39"/>
      <c r="BB50" s="39"/>
      <c r="BC50" s="40"/>
      <c r="BD50" s="44" t="s">
        <v>99</v>
      </c>
      <c r="BE50" s="39"/>
      <c r="BF50" s="39"/>
      <c r="BG50" s="39"/>
      <c r="BH50" s="39"/>
      <c r="BI50" s="39"/>
      <c r="BJ50" s="40"/>
      <c r="BK50" s="19">
        <v>6014879.75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647357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5367522.75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BY50+DD50</f>
        <v>6014879.75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BK50-ED50</f>
        <v>0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101</v>
      </c>
      <c r="AY52" s="42"/>
      <c r="AZ52" s="42"/>
      <c r="BA52" s="42"/>
      <c r="BB52" s="42"/>
      <c r="BC52" s="43"/>
      <c r="BD52" s="45" t="s">
        <v>102</v>
      </c>
      <c r="BE52" s="42"/>
      <c r="BF52" s="42"/>
      <c r="BG52" s="42"/>
      <c r="BH52" s="42"/>
      <c r="BI52" s="42"/>
      <c r="BJ52" s="43"/>
      <c r="BK52" s="22">
        <v>55828.68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55828.68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f>BY52+DD52</f>
        <v>55828.68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f>BK52-ED52</f>
        <v>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104</v>
      </c>
      <c r="AY53" s="42"/>
      <c r="AZ53" s="42"/>
      <c r="BA53" s="42"/>
      <c r="BB53" s="42"/>
      <c r="BC53" s="43"/>
      <c r="BD53" s="45" t="s">
        <v>105</v>
      </c>
      <c r="BE53" s="42"/>
      <c r="BF53" s="42"/>
      <c r="BG53" s="42"/>
      <c r="BH53" s="42"/>
      <c r="BI53" s="42"/>
      <c r="BJ53" s="43"/>
      <c r="BK53" s="22">
        <v>1825944.82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1601053.24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224891.58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BY53+DD53</f>
        <v>1825944.82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BK53-ED53</f>
        <v>0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107</v>
      </c>
      <c r="AY54" s="48"/>
      <c r="AZ54" s="48"/>
      <c r="BA54" s="48"/>
      <c r="BB54" s="48"/>
      <c r="BC54" s="49"/>
      <c r="BD54" s="50" t="s">
        <v>108</v>
      </c>
      <c r="BE54" s="48"/>
      <c r="BF54" s="48"/>
      <c r="BG54" s="48"/>
      <c r="BH54" s="48"/>
      <c r="BI54" s="48"/>
      <c r="BJ54" s="49"/>
      <c r="BK54" s="51">
        <f>BK55+BK57+BK58+BK59+BK60+BK61</f>
        <v>849865.7499999999</v>
      </c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3"/>
      <c r="BY54" s="51">
        <f>BY55+BY57+BY58+BY59+BY60+BY61</f>
        <v>611966.5800000001</v>
      </c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3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51">
        <f>DD55+DD57+DD58+DD59+DD60+DD61</f>
        <v>237899.16999999998</v>
      </c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3"/>
      <c r="DQ54" s="33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51">
        <f>ED55+ED57+ED58+ED60+ED61</f>
        <v>849865.7499999999</v>
      </c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>
        <f>ES55+ES57+ES58+ES59+ES60+ES61</f>
        <v>0</v>
      </c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4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110</v>
      </c>
      <c r="AY55" s="39"/>
      <c r="AZ55" s="39"/>
      <c r="BA55" s="39"/>
      <c r="BB55" s="39"/>
      <c r="BC55" s="40"/>
      <c r="BD55" s="44" t="s">
        <v>111</v>
      </c>
      <c r="BE55" s="39"/>
      <c r="BF55" s="39"/>
      <c r="BG55" s="39"/>
      <c r="BH55" s="39"/>
      <c r="BI55" s="39"/>
      <c r="BJ55" s="40"/>
      <c r="BK55" s="19">
        <v>127663.05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121493.4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6169.65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BY55+DD55</f>
        <v>127663.04999999999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113</v>
      </c>
      <c r="AY57" s="42"/>
      <c r="AZ57" s="42"/>
      <c r="BA57" s="42"/>
      <c r="BB57" s="42"/>
      <c r="BC57" s="43"/>
      <c r="BD57" s="45" t="s">
        <v>114</v>
      </c>
      <c r="BE57" s="42"/>
      <c r="BF57" s="42"/>
      <c r="BG57" s="42"/>
      <c r="BH57" s="42"/>
      <c r="BI57" s="42"/>
      <c r="BJ57" s="43"/>
      <c r="BK57" s="22">
        <v>27728.5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0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27728.5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BY57+DD57</f>
        <v>27728.5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BK57-ED57</f>
        <v>0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116</v>
      </c>
      <c r="AY58" s="42"/>
      <c r="AZ58" s="42"/>
      <c r="BA58" s="42"/>
      <c r="BB58" s="42"/>
      <c r="BC58" s="43"/>
      <c r="BD58" s="45" t="s">
        <v>117</v>
      </c>
      <c r="BE58" s="42"/>
      <c r="BF58" s="42"/>
      <c r="BG58" s="42"/>
      <c r="BH58" s="42"/>
      <c r="BI58" s="42"/>
      <c r="BJ58" s="43"/>
      <c r="BK58" s="22">
        <v>110567.86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110567.86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f>BY58+DD58</f>
        <v>110567.86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f>BK58-ED58</f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119</v>
      </c>
      <c r="AY59" s="42"/>
      <c r="AZ59" s="42"/>
      <c r="BA59" s="42"/>
      <c r="BB59" s="42"/>
      <c r="BC59" s="43"/>
      <c r="BD59" s="45" t="s">
        <v>120</v>
      </c>
      <c r="BE59" s="42"/>
      <c r="BF59" s="42"/>
      <c r="BG59" s="42"/>
      <c r="BH59" s="42"/>
      <c r="BI59" s="42"/>
      <c r="BJ59" s="43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122</v>
      </c>
      <c r="AY60" s="42"/>
      <c r="AZ60" s="42"/>
      <c r="BA60" s="42"/>
      <c r="BB60" s="42"/>
      <c r="BC60" s="43"/>
      <c r="BD60" s="45" t="s">
        <v>123</v>
      </c>
      <c r="BE60" s="42"/>
      <c r="BF60" s="42"/>
      <c r="BG60" s="42"/>
      <c r="BH60" s="42"/>
      <c r="BI60" s="42"/>
      <c r="BJ60" s="43"/>
      <c r="BK60" s="22">
        <v>384455.5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304192.9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80262.6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f>BY60+DD60</f>
        <v>384455.5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f>BK60-ED60</f>
        <v>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125</v>
      </c>
      <c r="AY61" s="42"/>
      <c r="AZ61" s="42"/>
      <c r="BA61" s="42"/>
      <c r="BB61" s="42"/>
      <c r="BC61" s="43"/>
      <c r="BD61" s="45" t="s">
        <v>126</v>
      </c>
      <c r="BE61" s="42"/>
      <c r="BF61" s="42"/>
      <c r="BG61" s="42"/>
      <c r="BH61" s="42"/>
      <c r="BI61" s="42"/>
      <c r="BJ61" s="43"/>
      <c r="BK61" s="22">
        <v>199450.84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75712.42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123738.42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BY61+DD61</f>
        <v>199450.84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BK61-ED61</f>
        <v>0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128</v>
      </c>
      <c r="AY62" s="48"/>
      <c r="AZ62" s="48"/>
      <c r="BA62" s="48"/>
      <c r="BB62" s="48"/>
      <c r="BC62" s="49"/>
      <c r="BD62" s="50" t="s">
        <v>129</v>
      </c>
      <c r="BE62" s="48"/>
      <c r="BF62" s="48"/>
      <c r="BG62" s="48"/>
      <c r="BH62" s="48"/>
      <c r="BI62" s="48"/>
      <c r="BJ62" s="49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131</v>
      </c>
      <c r="AY63" s="39"/>
      <c r="AZ63" s="39"/>
      <c r="BA63" s="39"/>
      <c r="BB63" s="39"/>
      <c r="BC63" s="40"/>
      <c r="BD63" s="44" t="s">
        <v>132</v>
      </c>
      <c r="BE63" s="39"/>
      <c r="BF63" s="39"/>
      <c r="BG63" s="39"/>
      <c r="BH63" s="39"/>
      <c r="BI63" s="39"/>
      <c r="BJ63" s="40"/>
      <c r="BK63" s="19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134</v>
      </c>
      <c r="AY65" s="42"/>
      <c r="AZ65" s="42"/>
      <c r="BA65" s="42"/>
      <c r="BB65" s="42"/>
      <c r="BC65" s="43"/>
      <c r="BD65" s="45" t="s">
        <v>135</v>
      </c>
      <c r="BE65" s="42"/>
      <c r="BF65" s="42"/>
      <c r="BG65" s="42"/>
      <c r="BH65" s="42"/>
      <c r="BI65" s="42"/>
      <c r="BJ65" s="43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96</v>
      </c>
      <c r="AY66" s="48"/>
      <c r="AZ66" s="48"/>
      <c r="BA66" s="48"/>
      <c r="BB66" s="48"/>
      <c r="BC66" s="49"/>
      <c r="BD66" s="50" t="s">
        <v>137</v>
      </c>
      <c r="BE66" s="48"/>
      <c r="BF66" s="48"/>
      <c r="BG66" s="48"/>
      <c r="BH66" s="48"/>
      <c r="BI66" s="48"/>
      <c r="BJ66" s="49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99</v>
      </c>
      <c r="AY67" s="39"/>
      <c r="AZ67" s="39"/>
      <c r="BA67" s="39"/>
      <c r="BB67" s="39"/>
      <c r="BC67" s="40"/>
      <c r="BD67" s="44" t="s">
        <v>139</v>
      </c>
      <c r="BE67" s="39"/>
      <c r="BF67" s="39"/>
      <c r="BG67" s="39"/>
      <c r="BH67" s="39"/>
      <c r="BI67" s="39"/>
      <c r="BJ67" s="40"/>
      <c r="BK67" s="19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102</v>
      </c>
      <c r="AY69" s="29"/>
      <c r="AZ69" s="29"/>
      <c r="BA69" s="29"/>
      <c r="BB69" s="29"/>
      <c r="BC69" s="30"/>
      <c r="BD69" s="31" t="s">
        <v>140</v>
      </c>
      <c r="BE69" s="29"/>
      <c r="BF69" s="29"/>
      <c r="BG69" s="29"/>
      <c r="BH69" s="29"/>
      <c r="BI69" s="29"/>
      <c r="BJ69" s="30"/>
      <c r="BK69" s="14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87"/>
      <c r="AX72" s="98" t="s">
        <v>1</v>
      </c>
      <c r="AY72" s="99"/>
      <c r="AZ72" s="99"/>
      <c r="BA72" s="99"/>
      <c r="BB72" s="99"/>
      <c r="BC72" s="100"/>
      <c r="BD72" s="98" t="s">
        <v>2</v>
      </c>
      <c r="BE72" s="99"/>
      <c r="BF72" s="99"/>
      <c r="BG72" s="99"/>
      <c r="BH72" s="99"/>
      <c r="BI72" s="99"/>
      <c r="BJ72" s="100"/>
      <c r="BK72" s="98" t="s">
        <v>3</v>
      </c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100"/>
      <c r="BY72" s="104" t="s">
        <v>9</v>
      </c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6"/>
      <c r="ES72" s="98" t="s">
        <v>10</v>
      </c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</row>
    <row r="73" spans="1:164" ht="24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7"/>
      <c r="AX73" s="101"/>
      <c r="AY73" s="102"/>
      <c r="AZ73" s="102"/>
      <c r="BA73" s="102"/>
      <c r="BB73" s="102"/>
      <c r="BC73" s="103"/>
      <c r="BD73" s="101"/>
      <c r="BE73" s="102"/>
      <c r="BF73" s="102"/>
      <c r="BG73" s="102"/>
      <c r="BH73" s="102"/>
      <c r="BI73" s="102"/>
      <c r="BJ73" s="103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3"/>
      <c r="BY73" s="82" t="s">
        <v>4</v>
      </c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4"/>
      <c r="CN73" s="82" t="s">
        <v>5</v>
      </c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4"/>
      <c r="DD73" s="82" t="s">
        <v>6</v>
      </c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 t="s">
        <v>7</v>
      </c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4"/>
      <c r="ED73" s="82" t="s">
        <v>8</v>
      </c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101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</row>
    <row r="74" spans="1:164" ht="12" thickBot="1">
      <c r="A74" s="85">
        <v>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6"/>
      <c r="AX74" s="67">
        <v>2</v>
      </c>
      <c r="AY74" s="68"/>
      <c r="AZ74" s="68"/>
      <c r="BA74" s="68"/>
      <c r="BB74" s="68"/>
      <c r="BC74" s="87"/>
      <c r="BD74" s="67">
        <v>3</v>
      </c>
      <c r="BE74" s="68"/>
      <c r="BF74" s="68"/>
      <c r="BG74" s="68"/>
      <c r="BH74" s="68"/>
      <c r="BI74" s="68"/>
      <c r="BJ74" s="87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87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87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87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87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87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87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6" t="s">
        <v>144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71" t="s">
        <v>129</v>
      </c>
      <c r="AY75" s="72"/>
      <c r="AZ75" s="72"/>
      <c r="BA75" s="72"/>
      <c r="BB75" s="72"/>
      <c r="BC75" s="73"/>
      <c r="BD75" s="74" t="s">
        <v>143</v>
      </c>
      <c r="BE75" s="72"/>
      <c r="BF75" s="72"/>
      <c r="BG75" s="72"/>
      <c r="BH75" s="72"/>
      <c r="BI75" s="72"/>
      <c r="BJ75" s="73"/>
      <c r="BK75" s="76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8"/>
      <c r="BY75" s="76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76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8"/>
      <c r="DD75" s="76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8"/>
      <c r="DQ75" s="76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8"/>
      <c r="ED75" s="76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6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117"/>
    </row>
    <row r="76" spans="1:164" ht="11.25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135</v>
      </c>
      <c r="AY76" s="39"/>
      <c r="AZ76" s="39"/>
      <c r="BA76" s="39"/>
      <c r="BB76" s="39"/>
      <c r="BC76" s="40"/>
      <c r="BD76" s="44" t="s">
        <v>145</v>
      </c>
      <c r="BE76" s="39"/>
      <c r="BF76" s="39"/>
      <c r="BG76" s="39"/>
      <c r="BH76" s="39"/>
      <c r="BI76" s="39"/>
      <c r="BJ76" s="40"/>
      <c r="BK76" s="19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1"/>
      <c r="BY76" s="19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1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19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19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>
      <c r="A77" s="27" t="s">
        <v>146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1.25">
      <c r="A78" s="27" t="s">
        <v>149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147</v>
      </c>
      <c r="AY78" s="42"/>
      <c r="AZ78" s="42"/>
      <c r="BA78" s="42"/>
      <c r="BB78" s="42"/>
      <c r="BC78" s="43"/>
      <c r="BD78" s="45" t="s">
        <v>148</v>
      </c>
      <c r="BE78" s="42"/>
      <c r="BF78" s="42"/>
      <c r="BG78" s="42"/>
      <c r="BH78" s="42"/>
      <c r="BI78" s="42"/>
      <c r="BJ78" s="43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4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4"/>
      <c r="CN78" s="22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22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4"/>
      <c r="ES78" s="22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">
      <c r="A79" s="46" t="s">
        <v>151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137</v>
      </c>
      <c r="AY79" s="48"/>
      <c r="AZ79" s="48"/>
      <c r="BA79" s="48"/>
      <c r="BB79" s="48"/>
      <c r="BC79" s="49"/>
      <c r="BD79" s="50" t="s">
        <v>150</v>
      </c>
      <c r="BE79" s="48"/>
      <c r="BF79" s="48"/>
      <c r="BG79" s="48"/>
      <c r="BH79" s="48"/>
      <c r="BI79" s="48"/>
      <c r="BJ79" s="49"/>
      <c r="BK79" s="51">
        <f>BK80+BK82</f>
        <v>0</v>
      </c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3"/>
      <c r="BY79" s="51">
        <f>BY80+BY82</f>
        <v>0</v>
      </c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3"/>
      <c r="CN79" s="33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33">
        <f>BY79+CN79+DD79+DQ79</f>
        <v>0</v>
      </c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5"/>
      <c r="ES79" s="51">
        <f>BK79-ED79</f>
        <v>0</v>
      </c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4"/>
    </row>
    <row r="80" spans="1:164" ht="11.25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140</v>
      </c>
      <c r="AY80" s="39"/>
      <c r="AZ80" s="39"/>
      <c r="BA80" s="39"/>
      <c r="BB80" s="39"/>
      <c r="BC80" s="40"/>
      <c r="BD80" s="44" t="s">
        <v>153</v>
      </c>
      <c r="BE80" s="39"/>
      <c r="BF80" s="39"/>
      <c r="BG80" s="39"/>
      <c r="BH80" s="39"/>
      <c r="BI80" s="39"/>
      <c r="BJ80" s="40"/>
      <c r="BK80" s="19">
        <v>0</v>
      </c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1"/>
      <c r="BY80" s="19">
        <v>0</v>
      </c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19">
        <f>BY80+CN80+DD80+DQ80</f>
        <v>0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19">
        <f>BK80-ED80</f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1.25">
      <c r="A81" s="27" t="s">
        <v>152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22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>
      <c r="A82" s="27" t="s">
        <v>154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155</v>
      </c>
      <c r="AY82" s="42"/>
      <c r="AZ82" s="42"/>
      <c r="BA82" s="42"/>
      <c r="BB82" s="42"/>
      <c r="BC82" s="43"/>
      <c r="BD82" s="45" t="s">
        <v>156</v>
      </c>
      <c r="BE82" s="42"/>
      <c r="BF82" s="42"/>
      <c r="BG82" s="42"/>
      <c r="BH82" s="42"/>
      <c r="BI82" s="42"/>
      <c r="BJ82" s="43"/>
      <c r="BK82" s="22">
        <v>0</v>
      </c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4"/>
      <c r="BY82" s="22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4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22">
        <f>BY82+CN82+DD82+DQ82</f>
        <v>0</v>
      </c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4"/>
      <c r="ES82" s="22">
        <f>BK82-ED82</f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">
      <c r="A83" s="46" t="s">
        <v>157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143</v>
      </c>
      <c r="AY83" s="48"/>
      <c r="AZ83" s="48"/>
      <c r="BA83" s="48"/>
      <c r="BB83" s="48"/>
      <c r="BC83" s="49"/>
      <c r="BD83" s="50" t="s">
        <v>158</v>
      </c>
      <c r="BE83" s="48"/>
      <c r="BF83" s="48"/>
      <c r="BG83" s="48"/>
      <c r="BH83" s="48"/>
      <c r="BI83" s="48"/>
      <c r="BJ83" s="49"/>
      <c r="BK83" s="51">
        <v>98561.9</v>
      </c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1">
        <v>96691.9</v>
      </c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3"/>
      <c r="CN83" s="33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51">
        <v>1870</v>
      </c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3"/>
      <c r="DQ83" s="33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1">
        <f>BY83+CN83+DD83+DQ83</f>
        <v>98561.9</v>
      </c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3"/>
      <c r="ES83" s="51">
        <f>BK83-ED83</f>
        <v>0</v>
      </c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4"/>
    </row>
    <row r="84" spans="1:164" ht="24" customHeight="1">
      <c r="A84" s="46" t="s">
        <v>159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150</v>
      </c>
      <c r="AY84" s="48"/>
      <c r="AZ84" s="48"/>
      <c r="BA84" s="48"/>
      <c r="BB84" s="48"/>
      <c r="BC84" s="49"/>
      <c r="BD84" s="50" t="s">
        <v>160</v>
      </c>
      <c r="BE84" s="48"/>
      <c r="BF84" s="48"/>
      <c r="BG84" s="48"/>
      <c r="BH84" s="48"/>
      <c r="BI84" s="48"/>
      <c r="BJ84" s="49"/>
      <c r="BK84" s="51">
        <f>BK85+BK87+BK88+BK89</f>
        <v>621920.1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f>BY85+BY87+BY88+BY89</f>
        <v>207586.44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33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51">
        <f>DD85+DD89</f>
        <v>414333.66</v>
      </c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33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1">
        <f>ED85+ED87+ED88+ED89</f>
        <v>621920.1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>
        <f>ES85+ES87+ES88+ES89</f>
        <v>0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4"/>
    </row>
    <row r="85" spans="1:164" ht="11.25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162</v>
      </c>
      <c r="AY85" s="39"/>
      <c r="AZ85" s="39"/>
      <c r="BA85" s="39"/>
      <c r="BB85" s="39"/>
      <c r="BC85" s="40"/>
      <c r="BD85" s="44" t="s">
        <v>163</v>
      </c>
      <c r="BE85" s="39"/>
      <c r="BF85" s="39"/>
      <c r="BG85" s="39"/>
      <c r="BH85" s="39"/>
      <c r="BI85" s="39"/>
      <c r="BJ85" s="40"/>
      <c r="BK85" s="19">
        <v>165738.12</v>
      </c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>
        <v>151716</v>
      </c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14022.12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>
        <f>BY85+CN85+DD85+DQ85</f>
        <v>165738.12</v>
      </c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>
        <f>BK85-ED85</f>
        <v>0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1.25">
      <c r="A86" s="27" t="s">
        <v>161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22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4"/>
      <c r="BY86" s="22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4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1.25">
      <c r="A87" s="27" t="s">
        <v>164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153</v>
      </c>
      <c r="AY87" s="42"/>
      <c r="AZ87" s="42"/>
      <c r="BA87" s="42"/>
      <c r="BB87" s="42"/>
      <c r="BC87" s="43"/>
      <c r="BD87" s="45" t="s">
        <v>165</v>
      </c>
      <c r="BE87" s="42"/>
      <c r="BF87" s="42"/>
      <c r="BG87" s="42"/>
      <c r="BH87" s="42"/>
      <c r="BI87" s="42"/>
      <c r="BJ87" s="43"/>
      <c r="BK87" s="22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4"/>
      <c r="BY87" s="22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4"/>
      <c r="CN87" s="22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22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1.25">
      <c r="A88" s="27" t="s">
        <v>166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156</v>
      </c>
      <c r="AY88" s="42"/>
      <c r="AZ88" s="42"/>
      <c r="BA88" s="42"/>
      <c r="BB88" s="42"/>
      <c r="BC88" s="43"/>
      <c r="BD88" s="45" t="s">
        <v>167</v>
      </c>
      <c r="BE88" s="42"/>
      <c r="BF88" s="42"/>
      <c r="BG88" s="42"/>
      <c r="BH88" s="42"/>
      <c r="BI88" s="42"/>
      <c r="BJ88" s="43"/>
      <c r="BK88" s="22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4"/>
      <c r="BY88" s="22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4"/>
      <c r="CN88" s="22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22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4"/>
      <c r="ES88" s="2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1.25">
      <c r="A89" s="27" t="s">
        <v>168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169</v>
      </c>
      <c r="AY89" s="42"/>
      <c r="AZ89" s="42"/>
      <c r="BA89" s="42"/>
      <c r="BB89" s="42"/>
      <c r="BC89" s="43"/>
      <c r="BD89" s="45" t="s">
        <v>170</v>
      </c>
      <c r="BE89" s="42"/>
      <c r="BF89" s="42"/>
      <c r="BG89" s="42"/>
      <c r="BH89" s="42"/>
      <c r="BI89" s="42"/>
      <c r="BJ89" s="43"/>
      <c r="BK89" s="22">
        <v>456181.98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4"/>
      <c r="BY89" s="22">
        <v>55870.44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4"/>
      <c r="CN89" s="22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400311.54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22">
        <f>BY89+CN89+DD89+DQ89</f>
        <v>456181.98</v>
      </c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4"/>
      <c r="ES89" s="22">
        <f>BK89-ED89</f>
        <v>0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">
      <c r="A90" s="46" t="s">
        <v>171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172</v>
      </c>
      <c r="AY90" s="48"/>
      <c r="AZ90" s="48"/>
      <c r="BA90" s="48"/>
      <c r="BB90" s="48"/>
      <c r="BC90" s="49"/>
      <c r="BD90" s="50" t="s">
        <v>173</v>
      </c>
      <c r="BE90" s="48"/>
      <c r="BF90" s="48"/>
      <c r="BG90" s="48"/>
      <c r="BH90" s="48"/>
      <c r="BI90" s="48"/>
      <c r="BJ90" s="49"/>
      <c r="BK90" s="33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5"/>
      <c r="BY90" s="33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5"/>
      <c r="CN90" s="33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33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5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1.25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175</v>
      </c>
      <c r="AY91" s="39"/>
      <c r="AZ91" s="39"/>
      <c r="BA91" s="39"/>
      <c r="BB91" s="39"/>
      <c r="BC91" s="40"/>
      <c r="BD91" s="44" t="s">
        <v>176</v>
      </c>
      <c r="BE91" s="39"/>
      <c r="BF91" s="39"/>
      <c r="BG91" s="39"/>
      <c r="BH91" s="39"/>
      <c r="BI91" s="39"/>
      <c r="BJ91" s="40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1.25">
      <c r="A92" s="27" t="s">
        <v>174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22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1.25">
      <c r="A93" s="27" t="s">
        <v>177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178</v>
      </c>
      <c r="AY93" s="42"/>
      <c r="AZ93" s="42"/>
      <c r="BA93" s="42"/>
      <c r="BB93" s="42"/>
      <c r="BC93" s="43"/>
      <c r="BD93" s="45" t="s">
        <v>179</v>
      </c>
      <c r="BE93" s="42"/>
      <c r="BF93" s="42"/>
      <c r="BG93" s="42"/>
      <c r="BH93" s="42"/>
      <c r="BI93" s="42"/>
      <c r="BJ93" s="43"/>
      <c r="BK93" s="22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4"/>
      <c r="BY93" s="22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4"/>
      <c r="CN93" s="22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22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4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18" t="s">
        <v>180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9" t="s">
        <v>181</v>
      </c>
      <c r="AY94" s="120"/>
      <c r="AZ94" s="120"/>
      <c r="BA94" s="120"/>
      <c r="BB94" s="120"/>
      <c r="BC94" s="121"/>
      <c r="BD94" s="122" t="s">
        <v>182</v>
      </c>
      <c r="BE94" s="120"/>
      <c r="BF94" s="120"/>
      <c r="BG94" s="120"/>
      <c r="BH94" s="120"/>
      <c r="BI94" s="120"/>
      <c r="BJ94" s="121"/>
      <c r="BK94" s="123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5"/>
      <c r="BY94" s="123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5"/>
      <c r="CN94" s="123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5"/>
      <c r="DD94" s="123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5"/>
      <c r="DQ94" s="123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5"/>
      <c r="ED94" s="123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5"/>
      <c r="ES94" s="123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9"/>
    </row>
    <row r="95" ht="9.75" customHeight="1" thickBot="1"/>
    <row r="96" spans="1:164" ht="17.25" customHeight="1">
      <c r="A96" s="132" t="s">
        <v>252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3"/>
      <c r="AX96" s="134" t="s">
        <v>183</v>
      </c>
      <c r="AY96" s="135"/>
      <c r="AZ96" s="135"/>
      <c r="BA96" s="135"/>
      <c r="BB96" s="135"/>
      <c r="BC96" s="136"/>
      <c r="BD96" s="137" t="s">
        <v>59</v>
      </c>
      <c r="BE96" s="135"/>
      <c r="BF96" s="135"/>
      <c r="BG96" s="135"/>
      <c r="BH96" s="135"/>
      <c r="BI96" s="135"/>
      <c r="BJ96" s="136"/>
      <c r="BK96" s="126">
        <f>BK17-BK47</f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BY17-BY47</f>
        <v>6302345.84</v>
      </c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8"/>
      <c r="CN96" s="126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f>DD17-DD47</f>
        <v>-6302345.84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8"/>
      <c r="ED96" s="126">
        <f>BY96+DD96</f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26" t="s">
        <v>59</v>
      </c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38"/>
    </row>
    <row r="97" spans="1:164" ht="3" customHeight="1" thickBo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1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23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5"/>
      <c r="BY97" s="123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5"/>
      <c r="CN97" s="123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5"/>
      <c r="DD97" s="123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5"/>
      <c r="DQ97" s="123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5"/>
      <c r="ED97" s="123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5"/>
      <c r="ES97" s="123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9"/>
    </row>
    <row r="98" spans="30:164" ht="12">
      <c r="AD98" s="93" t="s">
        <v>185</v>
      </c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87"/>
      <c r="AX100" s="98" t="s">
        <v>1</v>
      </c>
      <c r="AY100" s="99"/>
      <c r="AZ100" s="99"/>
      <c r="BA100" s="99"/>
      <c r="BB100" s="99"/>
      <c r="BC100" s="100"/>
      <c r="BD100" s="98" t="s">
        <v>2</v>
      </c>
      <c r="BE100" s="99"/>
      <c r="BF100" s="99"/>
      <c r="BG100" s="99"/>
      <c r="BH100" s="99"/>
      <c r="BI100" s="99"/>
      <c r="BJ100" s="100"/>
      <c r="BK100" s="98" t="s">
        <v>3</v>
      </c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100"/>
      <c r="BY100" s="104" t="s">
        <v>9</v>
      </c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6"/>
      <c r="ES100" s="98" t="s">
        <v>10</v>
      </c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</row>
    <row r="101" spans="1:164" ht="24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01"/>
      <c r="AY101" s="102"/>
      <c r="AZ101" s="102"/>
      <c r="BA101" s="102"/>
      <c r="BB101" s="102"/>
      <c r="BC101" s="103"/>
      <c r="BD101" s="101"/>
      <c r="BE101" s="102"/>
      <c r="BF101" s="102"/>
      <c r="BG101" s="102"/>
      <c r="BH101" s="102"/>
      <c r="BI101" s="102"/>
      <c r="BJ101" s="103"/>
      <c r="BK101" s="101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3"/>
      <c r="BY101" s="82" t="s">
        <v>4</v>
      </c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4"/>
      <c r="CN101" s="82" t="s">
        <v>5</v>
      </c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4"/>
      <c r="DD101" s="82" t="s">
        <v>6</v>
      </c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 t="s">
        <v>7</v>
      </c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4"/>
      <c r="ED101" s="82" t="s">
        <v>8</v>
      </c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101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</row>
    <row r="102" spans="1:164" ht="12" thickBo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6"/>
      <c r="AX102" s="67">
        <v>2</v>
      </c>
      <c r="AY102" s="68"/>
      <c r="AZ102" s="68"/>
      <c r="BA102" s="68"/>
      <c r="BB102" s="68"/>
      <c r="BC102" s="87"/>
      <c r="BD102" s="67">
        <v>3</v>
      </c>
      <c r="BE102" s="68"/>
      <c r="BF102" s="68"/>
      <c r="BG102" s="68"/>
      <c r="BH102" s="68"/>
      <c r="BI102" s="68"/>
      <c r="BJ102" s="87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87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7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87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87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87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87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69" t="s">
        <v>186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1" t="s">
        <v>173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76">
        <v>0</v>
      </c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8"/>
      <c r="BY103" s="76">
        <f>BY121+BY124</f>
        <v>-6302345.84</v>
      </c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8"/>
      <c r="CN103" s="76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8"/>
      <c r="DD103" s="76">
        <f>DD121+DD124</f>
        <v>6302345.84</v>
      </c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8"/>
      <c r="DQ103" s="76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8"/>
      <c r="ED103" s="76">
        <f>BY103+DD103</f>
        <v>0</v>
      </c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8"/>
      <c r="ES103" s="76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117"/>
    </row>
    <row r="104" spans="1:164" ht="11.25">
      <c r="A104" s="139" t="s">
        <v>50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38" t="s">
        <v>176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9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1"/>
      <c r="BY104" s="19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">
      <c r="A105" s="61" t="s">
        <v>187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22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4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1.25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189</v>
      </c>
      <c r="AY106" s="39"/>
      <c r="AZ106" s="39"/>
      <c r="BA106" s="39"/>
      <c r="BB106" s="39"/>
      <c r="BC106" s="40"/>
      <c r="BD106" s="44" t="s">
        <v>110</v>
      </c>
      <c r="BE106" s="39"/>
      <c r="BF106" s="39"/>
      <c r="BG106" s="39"/>
      <c r="BH106" s="39"/>
      <c r="BI106" s="39"/>
      <c r="BJ106" s="40"/>
      <c r="BK106" s="19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1"/>
      <c r="BY106" s="19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1.25">
      <c r="A107" s="140" t="s">
        <v>188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22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4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1.25">
      <c r="A108" s="140" t="s">
        <v>191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41" t="s">
        <v>190</v>
      </c>
      <c r="AY108" s="42"/>
      <c r="AZ108" s="42"/>
      <c r="BA108" s="42"/>
      <c r="BB108" s="42"/>
      <c r="BC108" s="43"/>
      <c r="BD108" s="45" t="s">
        <v>110</v>
      </c>
      <c r="BE108" s="42"/>
      <c r="BF108" s="42"/>
      <c r="BG108" s="42"/>
      <c r="BH108" s="42"/>
      <c r="BI108" s="42"/>
      <c r="BJ108" s="43"/>
      <c r="BK108" s="22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1.25">
      <c r="A109" s="140" t="s">
        <v>192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41" t="s">
        <v>193</v>
      </c>
      <c r="AY109" s="42"/>
      <c r="AZ109" s="42"/>
      <c r="BA109" s="42"/>
      <c r="BB109" s="42"/>
      <c r="BC109" s="43"/>
      <c r="BD109" s="45" t="s">
        <v>194</v>
      </c>
      <c r="BE109" s="42"/>
      <c r="BF109" s="42"/>
      <c r="BG109" s="42"/>
      <c r="BH109" s="42"/>
      <c r="BI109" s="42"/>
      <c r="BJ109" s="43"/>
      <c r="BK109" s="22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4"/>
      <c r="BY109" s="22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1.25">
      <c r="A110" s="140" t="s">
        <v>195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41" t="s">
        <v>196</v>
      </c>
      <c r="AY110" s="42"/>
      <c r="AZ110" s="42"/>
      <c r="BA110" s="42"/>
      <c r="BB110" s="42"/>
      <c r="BC110" s="43"/>
      <c r="BD110" s="45" t="s">
        <v>197</v>
      </c>
      <c r="BE110" s="42"/>
      <c r="BF110" s="42"/>
      <c r="BG110" s="42"/>
      <c r="BH110" s="42"/>
      <c r="BI110" s="42"/>
      <c r="BJ110" s="43"/>
      <c r="BK110" s="22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4"/>
      <c r="BY110" s="22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1.25">
      <c r="A111" s="140" t="s">
        <v>198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41" t="s">
        <v>199</v>
      </c>
      <c r="AY111" s="42"/>
      <c r="AZ111" s="42"/>
      <c r="BA111" s="42"/>
      <c r="BB111" s="42"/>
      <c r="BC111" s="43"/>
      <c r="BD111" s="45" t="s">
        <v>200</v>
      </c>
      <c r="BE111" s="42"/>
      <c r="BF111" s="42"/>
      <c r="BG111" s="42"/>
      <c r="BH111" s="42"/>
      <c r="BI111" s="42"/>
      <c r="BJ111" s="43"/>
      <c r="BK111" s="22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4"/>
      <c r="BY111" s="22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1.25">
      <c r="A112" s="140" t="s">
        <v>201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41" t="s">
        <v>202</v>
      </c>
      <c r="AY112" s="42"/>
      <c r="AZ112" s="42"/>
      <c r="BA112" s="42"/>
      <c r="BB112" s="42"/>
      <c r="BC112" s="43"/>
      <c r="BD112" s="45" t="s">
        <v>203</v>
      </c>
      <c r="BE112" s="42"/>
      <c r="BF112" s="42"/>
      <c r="BG112" s="42"/>
      <c r="BH112" s="42"/>
      <c r="BI112" s="42"/>
      <c r="BJ112" s="43"/>
      <c r="BK112" s="22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4"/>
      <c r="BY112" s="22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1.25">
      <c r="A113" s="140" t="s">
        <v>204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41" t="s">
        <v>205</v>
      </c>
      <c r="AY113" s="42"/>
      <c r="AZ113" s="42"/>
      <c r="BA113" s="42"/>
      <c r="BB113" s="42"/>
      <c r="BC113" s="43"/>
      <c r="BD113" s="45" t="s">
        <v>206</v>
      </c>
      <c r="BE113" s="42"/>
      <c r="BF113" s="42"/>
      <c r="BG113" s="42"/>
      <c r="BH113" s="42"/>
      <c r="BI113" s="42"/>
      <c r="BJ113" s="43"/>
      <c r="BK113" s="22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4"/>
      <c r="BY113" s="22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1.25">
      <c r="A114" s="140" t="s">
        <v>207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41" t="s">
        <v>208</v>
      </c>
      <c r="AY114" s="42"/>
      <c r="AZ114" s="42"/>
      <c r="BA114" s="42"/>
      <c r="BB114" s="42"/>
      <c r="BC114" s="43"/>
      <c r="BD114" s="45" t="s">
        <v>209</v>
      </c>
      <c r="BE114" s="42"/>
      <c r="BF114" s="42"/>
      <c r="BG114" s="42"/>
      <c r="BH114" s="42"/>
      <c r="BI114" s="42"/>
      <c r="BJ114" s="43"/>
      <c r="BK114" s="22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4"/>
      <c r="BY114" s="22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">
      <c r="A115" s="46" t="s">
        <v>210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33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5"/>
      <c r="BY115" s="33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1.25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211</v>
      </c>
      <c r="AY116" s="39"/>
      <c r="AZ116" s="39"/>
      <c r="BA116" s="39"/>
      <c r="BB116" s="39"/>
      <c r="BC116" s="40"/>
      <c r="BD116" s="44" t="s">
        <v>110</v>
      </c>
      <c r="BE116" s="39"/>
      <c r="BF116" s="39"/>
      <c r="BG116" s="39"/>
      <c r="BH116" s="39"/>
      <c r="BI116" s="39"/>
      <c r="BJ116" s="40"/>
      <c r="BK116" s="19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1"/>
      <c r="BY116" s="19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1.25">
      <c r="A117" s="140" t="s">
        <v>188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22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4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1.25">
      <c r="A118" s="140" t="s">
        <v>191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41" t="s">
        <v>253</v>
      </c>
      <c r="AY118" s="42"/>
      <c r="AZ118" s="42"/>
      <c r="BA118" s="42"/>
      <c r="BB118" s="42"/>
      <c r="BC118" s="43"/>
      <c r="BD118" s="45" t="s">
        <v>110</v>
      </c>
      <c r="BE118" s="42"/>
      <c r="BF118" s="42"/>
      <c r="BG118" s="42"/>
      <c r="BH118" s="42"/>
      <c r="BI118" s="42"/>
      <c r="BJ118" s="43"/>
      <c r="BK118" s="22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4"/>
      <c r="BY118" s="22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1.25">
      <c r="A119" s="140" t="s">
        <v>204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41" t="s">
        <v>212</v>
      </c>
      <c r="AY119" s="42"/>
      <c r="AZ119" s="42"/>
      <c r="BA119" s="42"/>
      <c r="BB119" s="42"/>
      <c r="BC119" s="43"/>
      <c r="BD119" s="45" t="s">
        <v>213</v>
      </c>
      <c r="BE119" s="42"/>
      <c r="BF119" s="42"/>
      <c r="BG119" s="42"/>
      <c r="BH119" s="42"/>
      <c r="BI119" s="42"/>
      <c r="BJ119" s="43"/>
      <c r="BK119" s="22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4"/>
      <c r="BY119" s="22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1.25">
      <c r="A120" s="140" t="s">
        <v>207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41" t="s">
        <v>214</v>
      </c>
      <c r="AY120" s="42"/>
      <c r="AZ120" s="42"/>
      <c r="BA120" s="42"/>
      <c r="BB120" s="42"/>
      <c r="BC120" s="43"/>
      <c r="BD120" s="45" t="s">
        <v>215</v>
      </c>
      <c r="BE120" s="42"/>
      <c r="BF120" s="42"/>
      <c r="BG120" s="42"/>
      <c r="BH120" s="42"/>
      <c r="BI120" s="42"/>
      <c r="BJ120" s="43"/>
      <c r="BK120" s="22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4"/>
      <c r="BY120" s="22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">
      <c r="A121" s="46" t="s">
        <v>216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217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33"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>
        <f>BY122+BY123</f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f>DD122+DD123</f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>
        <f>ED122+ED123</f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1.25">
      <c r="A122" s="140" t="s">
        <v>218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41" t="s">
        <v>206</v>
      </c>
      <c r="AY122" s="42"/>
      <c r="AZ122" s="42"/>
      <c r="BA122" s="42"/>
      <c r="BB122" s="42"/>
      <c r="BC122" s="43"/>
      <c r="BD122" s="45" t="s">
        <v>194</v>
      </c>
      <c r="BE122" s="42"/>
      <c r="BF122" s="42"/>
      <c r="BG122" s="42"/>
      <c r="BH122" s="42"/>
      <c r="BI122" s="42"/>
      <c r="BJ122" s="43"/>
      <c r="BK122" s="22">
        <v>0</v>
      </c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4"/>
      <c r="BY122" s="22">
        <f>-BY17</f>
        <v>-9467001</v>
      </c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4"/>
      <c r="CN122" s="22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f>DD96</f>
        <v>-6302345.84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22">
        <f>BY122+CN122+DD122+DQ122</f>
        <v>-15769346.84</v>
      </c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4"/>
      <c r="ES122" s="22" t="s">
        <v>59</v>
      </c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6"/>
    </row>
    <row r="123" spans="1:164" ht="11.25">
      <c r="A123" s="140" t="s">
        <v>219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41" t="s">
        <v>213</v>
      </c>
      <c r="AY123" s="42"/>
      <c r="AZ123" s="42"/>
      <c r="BA123" s="42"/>
      <c r="BB123" s="42"/>
      <c r="BC123" s="43"/>
      <c r="BD123" s="45" t="s">
        <v>197</v>
      </c>
      <c r="BE123" s="42"/>
      <c r="BF123" s="42"/>
      <c r="BG123" s="42"/>
      <c r="BH123" s="42"/>
      <c r="BI123" s="42"/>
      <c r="BJ123" s="43"/>
      <c r="BK123" s="22">
        <v>0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>
        <f>ED47</f>
        <v>9467001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f>DD47</f>
        <v>6302345.84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22">
        <f>BY123+CN123+DD123+DQ123</f>
        <v>15769346.84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59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6"/>
    </row>
    <row r="124" spans="1:164" ht="24" customHeight="1">
      <c r="A124" s="46" t="s">
        <v>221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220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33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5"/>
      <c r="BY124" s="33">
        <f>BY125+BY127</f>
        <v>-6302345.84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f>DD125+DD127</f>
        <v>6302345.84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141">
        <f>BY124+CN124+DD124+DQ124</f>
        <v>0</v>
      </c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33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1.25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222</v>
      </c>
      <c r="AY125" s="39"/>
      <c r="AZ125" s="39"/>
      <c r="BA125" s="39"/>
      <c r="BB125" s="39"/>
      <c r="BC125" s="40"/>
      <c r="BD125" s="44" t="s">
        <v>194</v>
      </c>
      <c r="BE125" s="39"/>
      <c r="BF125" s="39"/>
      <c r="BG125" s="39"/>
      <c r="BH125" s="39"/>
      <c r="BI125" s="39"/>
      <c r="BJ125" s="40"/>
      <c r="BK125" s="19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1"/>
      <c r="BY125" s="19">
        <v>0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f>DD47</f>
        <v>6302345.84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f>BY125+CN125+DD125+DQ125</f>
        <v>6302345.84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1.25">
      <c r="A126" s="140" t="s">
        <v>223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22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4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1.25">
      <c r="A127" s="140" t="s">
        <v>224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41" t="s">
        <v>225</v>
      </c>
      <c r="AY127" s="42"/>
      <c r="AZ127" s="42"/>
      <c r="BA127" s="42"/>
      <c r="BB127" s="42"/>
      <c r="BC127" s="43"/>
      <c r="BD127" s="45" t="s">
        <v>197</v>
      </c>
      <c r="BE127" s="42"/>
      <c r="BF127" s="42"/>
      <c r="BG127" s="42"/>
      <c r="BH127" s="42"/>
      <c r="BI127" s="42"/>
      <c r="BJ127" s="43"/>
      <c r="BK127" s="22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4"/>
      <c r="BY127" s="22">
        <f>DD96</f>
        <v>-6302345.84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v>0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f>BY127+CN127+DD127+DQ127</f>
        <v>-6302345.84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87"/>
      <c r="AX130" s="98" t="s">
        <v>1</v>
      </c>
      <c r="AY130" s="99"/>
      <c r="AZ130" s="99"/>
      <c r="BA130" s="99"/>
      <c r="BB130" s="99"/>
      <c r="BC130" s="100"/>
      <c r="BD130" s="98" t="s">
        <v>2</v>
      </c>
      <c r="BE130" s="99"/>
      <c r="BF130" s="99"/>
      <c r="BG130" s="99"/>
      <c r="BH130" s="99"/>
      <c r="BI130" s="99"/>
      <c r="BJ130" s="100"/>
      <c r="BK130" s="98" t="s">
        <v>3</v>
      </c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00"/>
      <c r="BY130" s="104" t="s">
        <v>9</v>
      </c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6"/>
      <c r="ES130" s="98" t="s">
        <v>10</v>
      </c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</row>
    <row r="131" spans="1:164" ht="24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7"/>
      <c r="AX131" s="101"/>
      <c r="AY131" s="102"/>
      <c r="AZ131" s="102"/>
      <c r="BA131" s="102"/>
      <c r="BB131" s="102"/>
      <c r="BC131" s="103"/>
      <c r="BD131" s="101"/>
      <c r="BE131" s="102"/>
      <c r="BF131" s="102"/>
      <c r="BG131" s="102"/>
      <c r="BH131" s="102"/>
      <c r="BI131" s="102"/>
      <c r="BJ131" s="103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3"/>
      <c r="BY131" s="82" t="s">
        <v>4</v>
      </c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4"/>
      <c r="CN131" s="82" t="s">
        <v>5</v>
      </c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4"/>
      <c r="DD131" s="82" t="s">
        <v>6</v>
      </c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4"/>
      <c r="DQ131" s="82" t="s">
        <v>7</v>
      </c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4"/>
      <c r="ED131" s="82" t="s">
        <v>8</v>
      </c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4"/>
      <c r="ES131" s="101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</row>
    <row r="132" spans="1:164" ht="12" thickBot="1">
      <c r="A132" s="85">
        <v>1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6"/>
      <c r="AX132" s="67">
        <v>2</v>
      </c>
      <c r="AY132" s="68"/>
      <c r="AZ132" s="68"/>
      <c r="BA132" s="68"/>
      <c r="BB132" s="68"/>
      <c r="BC132" s="87"/>
      <c r="BD132" s="67">
        <v>3</v>
      </c>
      <c r="BE132" s="68"/>
      <c r="BF132" s="68"/>
      <c r="BG132" s="68"/>
      <c r="BH132" s="68"/>
      <c r="BI132" s="68"/>
      <c r="BJ132" s="87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87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7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87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87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87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87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46" t="s">
        <v>227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71" t="s">
        <v>215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8"/>
      <c r="BY133" s="76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8"/>
      <c r="CN133" s="76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8"/>
      <c r="DD133" s="76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8"/>
      <c r="DQ133" s="76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8"/>
      <c r="ED133" s="76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8"/>
      <c r="ES133" s="76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117"/>
    </row>
    <row r="134" spans="1:164" ht="11.25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228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9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1"/>
      <c r="BY134" s="19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>
      <c r="A135" s="27" t="s">
        <v>229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22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4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>
      <c r="A136" s="27" t="s">
        <v>231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230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22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>
      <c r="A137" s="46" t="s">
        <v>232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233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1.25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234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9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1"/>
      <c r="BY138" s="19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>
      <c r="A139" s="27" t="s">
        <v>236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22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4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235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4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32"/>
      <c r="BY140" s="14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238</v>
      </c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M143" s="144" t="s">
        <v>255</v>
      </c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45" t="s">
        <v>240</v>
      </c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M144" s="145" t="s">
        <v>241</v>
      </c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CN144" s="1" t="s">
        <v>242</v>
      </c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</row>
    <row r="145" spans="115:158" ht="11.25">
      <c r="DK145" s="145" t="s">
        <v>240</v>
      </c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3"/>
      <c r="EC145" s="145" t="s">
        <v>241</v>
      </c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</row>
    <row r="146" spans="1:66" ht="11.25">
      <c r="A146" s="1" t="s">
        <v>243</v>
      </c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M146" s="144" t="s">
        <v>256</v>
      </c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</row>
    <row r="147" spans="18:164" ht="11.25">
      <c r="R147" s="145" t="s">
        <v>240</v>
      </c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M147" s="145" t="s">
        <v>241</v>
      </c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98:164" ht="11.25">
      <c r="CT151" s="145" t="s">
        <v>245</v>
      </c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145"/>
    </row>
    <row r="152" ht="11.25">
      <c r="BM152" s="1" t="s">
        <v>238</v>
      </c>
    </row>
    <row r="153" spans="65:164" ht="11.25">
      <c r="BM153" s="1" t="s">
        <v>246</v>
      </c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</row>
    <row r="154" spans="87:164" ht="11.25">
      <c r="CI154" s="145" t="s">
        <v>248</v>
      </c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L154" s="145" t="s">
        <v>240</v>
      </c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G154" s="145" t="s">
        <v>241</v>
      </c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</row>
    <row r="156" spans="1:119" ht="11.25">
      <c r="A156" s="1" t="s">
        <v>247</v>
      </c>
      <c r="N156" s="23" t="s">
        <v>243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J156" s="144" t="s">
        <v>256</v>
      </c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N156" s="110" t="s">
        <v>257</v>
      </c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</row>
    <row r="157" spans="14:119" ht="11.25">
      <c r="N157" s="145" t="s">
        <v>248</v>
      </c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P157" s="145" t="s">
        <v>240</v>
      </c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J157" s="145" t="s">
        <v>241</v>
      </c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N157" s="145" t="s">
        <v>249</v>
      </c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</row>
    <row r="159" spans="1:164" ht="11.25">
      <c r="A159" s="111" t="s">
        <v>250</v>
      </c>
      <c r="B159" s="111"/>
      <c r="C159" s="110" t="s">
        <v>271</v>
      </c>
      <c r="D159" s="110"/>
      <c r="E159" s="110"/>
      <c r="F159" s="1" t="s">
        <v>250</v>
      </c>
      <c r="I159" s="110" t="s">
        <v>269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1">
        <v>20</v>
      </c>
      <c r="Z159" s="111"/>
      <c r="AA159" s="111"/>
      <c r="AB159" s="111"/>
      <c r="AC159" s="112" t="s">
        <v>265</v>
      </c>
      <c r="AD159" s="112"/>
      <c r="AE159" s="11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A159:B159"/>
    <mergeCell ref="C159:E159"/>
    <mergeCell ref="I159:X159"/>
    <mergeCell ref="Y159:AB159"/>
    <mergeCell ref="AC159:AE159"/>
    <mergeCell ref="N156:AM156"/>
    <mergeCell ref="AP156:BG156"/>
    <mergeCell ref="BJ156:CK156"/>
    <mergeCell ref="CN156:DO156"/>
    <mergeCell ref="N157:AM157"/>
    <mergeCell ref="AP157:BG157"/>
    <mergeCell ref="BJ157:CK157"/>
    <mergeCell ref="CN157:DO157"/>
    <mergeCell ref="CI153:DH153"/>
    <mergeCell ref="DL153:EC153"/>
    <mergeCell ref="EG153:FH153"/>
    <mergeCell ref="CI154:DH154"/>
    <mergeCell ref="DL154:EC154"/>
    <mergeCell ref="EG154:FH154"/>
    <mergeCell ref="R146:AI146"/>
    <mergeCell ref="AM146:BN146"/>
    <mergeCell ref="R147:AI147"/>
    <mergeCell ref="AM147:BN147"/>
    <mergeCell ref="CT150:FH150"/>
    <mergeCell ref="CT151:FH151"/>
    <mergeCell ref="N144:AI144"/>
    <mergeCell ref="AM144:BN144"/>
    <mergeCell ref="DK144:DY144"/>
    <mergeCell ref="EC144:FB144"/>
    <mergeCell ref="DK145:DY145"/>
    <mergeCell ref="EC145:FB145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BY140:CM140"/>
    <mergeCell ref="CN140:DC140"/>
    <mergeCell ref="CN138:DC139"/>
    <mergeCell ref="DD138:DP139"/>
    <mergeCell ref="DQ138:EC139"/>
    <mergeCell ref="ED138:ER139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2013-05-23T04:05:28Z</cp:lastPrinted>
  <dcterms:created xsi:type="dcterms:W3CDTF">2011-04-08T11:46:02Z</dcterms:created>
  <dcterms:modified xsi:type="dcterms:W3CDTF">2013-05-27T04:22:12Z</dcterms:modified>
  <cp:category/>
  <cp:version/>
  <cp:contentType/>
  <cp:contentStatus/>
</cp:coreProperties>
</file>